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anjana.N\งานนา\ต้นุทน\ต้นทุนต่อหลักสูตร\2562\ต้นทุนต่อหลักสูตร 62\ค่าใช้จ่าย 62\คชจ.ทางตรง + ทางอ้อม 62\"/>
    </mc:Choice>
  </mc:AlternateContent>
  <xr:revisionPtr revIDLastSave="0" documentId="13_ncr:1_{1269D349-BFDA-4B9A-A8B8-F1EA93318422}" xr6:coauthVersionLast="36" xr6:coauthVersionMax="36" xr10:uidLastSave="{00000000-0000-0000-0000-000000000000}"/>
  <bookViews>
    <workbookView xWindow="9450" yWindow="60" windowWidth="11130" windowHeight="7155" activeTab="2" xr2:uid="{00000000-000D-0000-FFFF-FFFF00000000}"/>
  </bookViews>
  <sheets>
    <sheet name="ศาลายา" sheetId="3" r:id="rId1"/>
    <sheet name="วังไกล" sheetId="7" r:id="rId2"/>
    <sheet name="รวม" sheetId="8" r:id="rId3"/>
  </sheets>
  <definedNames>
    <definedName name="_xlnm.Print_Titles" localSheetId="2">รวม!$3:$6</definedName>
    <definedName name="_xlnm.Print_Titles" localSheetId="1">วังไกล!$3:$6</definedName>
    <definedName name="_xlnm.Print_Titles" localSheetId="0">ศาลายา!$3:$6</definedName>
  </definedNames>
  <calcPr calcId="191029"/>
</workbook>
</file>

<file path=xl/calcChain.xml><?xml version="1.0" encoding="utf-8"?>
<calcChain xmlns="http://schemas.openxmlformats.org/spreadsheetml/2006/main">
  <c r="G59" i="3" l="1"/>
  <c r="D39" i="3" l="1"/>
  <c r="D65" i="3" l="1"/>
  <c r="F59" i="3"/>
  <c r="M81" i="8"/>
  <c r="L81" i="8"/>
  <c r="N81" i="8" s="1"/>
  <c r="J81" i="8"/>
  <c r="H81" i="8"/>
  <c r="I81" i="8" s="1"/>
  <c r="G81" i="8"/>
  <c r="E81" i="8"/>
  <c r="F81" i="8" s="1"/>
  <c r="K81" i="8" s="1"/>
  <c r="O81" i="8" s="1"/>
  <c r="D81" i="8"/>
  <c r="M80" i="8"/>
  <c r="L80" i="8"/>
  <c r="N80" i="8" s="1"/>
  <c r="J80" i="8"/>
  <c r="H80" i="8"/>
  <c r="G80" i="8"/>
  <c r="I80" i="8" s="1"/>
  <c r="E80" i="8"/>
  <c r="F80" i="8" s="1"/>
  <c r="K80" i="8" s="1"/>
  <c r="O80" i="8" s="1"/>
  <c r="D80" i="8"/>
  <c r="M79" i="8"/>
  <c r="L79" i="8"/>
  <c r="N79" i="8" s="1"/>
  <c r="J79" i="8"/>
  <c r="H79" i="8"/>
  <c r="G79" i="8"/>
  <c r="I79" i="8" s="1"/>
  <c r="E79" i="8"/>
  <c r="D79" i="8"/>
  <c r="M78" i="8"/>
  <c r="L78" i="8"/>
  <c r="N78" i="8" s="1"/>
  <c r="J78" i="8"/>
  <c r="H78" i="8"/>
  <c r="G78" i="8"/>
  <c r="I78" i="8" s="1"/>
  <c r="E78" i="8"/>
  <c r="D78" i="8"/>
  <c r="M77" i="8"/>
  <c r="L77" i="8"/>
  <c r="N77" i="8" s="1"/>
  <c r="J77" i="8"/>
  <c r="H77" i="8"/>
  <c r="G77" i="8"/>
  <c r="I77" i="8" s="1"/>
  <c r="E77" i="8"/>
  <c r="F77" i="8" s="1"/>
  <c r="K77" i="8" s="1"/>
  <c r="O77" i="8" s="1"/>
  <c r="D77" i="8"/>
  <c r="M76" i="8"/>
  <c r="L76" i="8"/>
  <c r="N76" i="8" s="1"/>
  <c r="J76" i="8"/>
  <c r="H76" i="8"/>
  <c r="G76" i="8"/>
  <c r="I76" i="8" s="1"/>
  <c r="E76" i="8"/>
  <c r="D76" i="8"/>
  <c r="M75" i="8"/>
  <c r="L75" i="8"/>
  <c r="N75" i="8" s="1"/>
  <c r="J75" i="8"/>
  <c r="H75" i="8"/>
  <c r="G75" i="8"/>
  <c r="I75" i="8" s="1"/>
  <c r="E75" i="8"/>
  <c r="F75" i="8" s="1"/>
  <c r="K75" i="8" s="1"/>
  <c r="O75" i="8" s="1"/>
  <c r="D75" i="8"/>
  <c r="M74" i="8"/>
  <c r="L74" i="8"/>
  <c r="N74" i="8" s="1"/>
  <c r="J74" i="8"/>
  <c r="H74" i="8"/>
  <c r="G74" i="8"/>
  <c r="I74" i="8" s="1"/>
  <c r="E74" i="8"/>
  <c r="F74" i="8" s="1"/>
  <c r="K74" i="8" s="1"/>
  <c r="O74" i="8" s="1"/>
  <c r="D74" i="8"/>
  <c r="M73" i="8"/>
  <c r="L73" i="8"/>
  <c r="N73" i="8" s="1"/>
  <c r="J73" i="8"/>
  <c r="H73" i="8"/>
  <c r="G73" i="8"/>
  <c r="I73" i="8" s="1"/>
  <c r="E73" i="8"/>
  <c r="D73" i="8"/>
  <c r="M72" i="8"/>
  <c r="L72" i="8"/>
  <c r="N72" i="8" s="1"/>
  <c r="J72" i="8"/>
  <c r="H72" i="8"/>
  <c r="G72" i="8"/>
  <c r="I72" i="8" s="1"/>
  <c r="E72" i="8"/>
  <c r="D72" i="8"/>
  <c r="M71" i="8"/>
  <c r="L71" i="8"/>
  <c r="N71" i="8" s="1"/>
  <c r="J71" i="8"/>
  <c r="H71" i="8"/>
  <c r="G71" i="8"/>
  <c r="I71" i="8" s="1"/>
  <c r="E71" i="8"/>
  <c r="F71" i="8" s="1"/>
  <c r="K71" i="8" s="1"/>
  <c r="O71" i="8" s="1"/>
  <c r="D71" i="8"/>
  <c r="M70" i="8"/>
  <c r="L70" i="8"/>
  <c r="N70" i="8" s="1"/>
  <c r="J70" i="8"/>
  <c r="H70" i="8"/>
  <c r="G70" i="8"/>
  <c r="I70" i="8" s="1"/>
  <c r="E70" i="8"/>
  <c r="D70" i="8"/>
  <c r="M69" i="8"/>
  <c r="L69" i="8"/>
  <c r="N69" i="8" s="1"/>
  <c r="J69" i="8"/>
  <c r="H69" i="8"/>
  <c r="G69" i="8"/>
  <c r="I69" i="8" s="1"/>
  <c r="E69" i="8"/>
  <c r="F69" i="8" s="1"/>
  <c r="K69" i="8" s="1"/>
  <c r="O69" i="8" s="1"/>
  <c r="D69" i="8"/>
  <c r="M68" i="8"/>
  <c r="L68" i="8"/>
  <c r="N68" i="8" s="1"/>
  <c r="J68" i="8"/>
  <c r="H68" i="8"/>
  <c r="G68" i="8"/>
  <c r="I68" i="8" s="1"/>
  <c r="E68" i="8"/>
  <c r="F68" i="8" s="1"/>
  <c r="K68" i="8" s="1"/>
  <c r="O68" i="8" s="1"/>
  <c r="D68" i="8"/>
  <c r="M67" i="8"/>
  <c r="L67" i="8"/>
  <c r="N67" i="8" s="1"/>
  <c r="J67" i="8"/>
  <c r="H67" i="8"/>
  <c r="G67" i="8"/>
  <c r="I67" i="8" s="1"/>
  <c r="E67" i="8"/>
  <c r="D67" i="8"/>
  <c r="M66" i="8"/>
  <c r="L66" i="8"/>
  <c r="N66" i="8" s="1"/>
  <c r="J66" i="8"/>
  <c r="H66" i="8"/>
  <c r="G66" i="8"/>
  <c r="I66" i="8" s="1"/>
  <c r="E66" i="8"/>
  <c r="D66" i="8"/>
  <c r="M65" i="8"/>
  <c r="L65" i="8"/>
  <c r="N65" i="8" s="1"/>
  <c r="J65" i="8"/>
  <c r="H65" i="8"/>
  <c r="G65" i="8"/>
  <c r="I65" i="8" s="1"/>
  <c r="E65" i="8"/>
  <c r="D65" i="8"/>
  <c r="M64" i="8"/>
  <c r="L64" i="8"/>
  <c r="N64" i="8" s="1"/>
  <c r="J64" i="8"/>
  <c r="H64" i="8"/>
  <c r="G64" i="8"/>
  <c r="I64" i="8" s="1"/>
  <c r="E64" i="8"/>
  <c r="D64" i="8"/>
  <c r="M63" i="8"/>
  <c r="L63" i="8"/>
  <c r="N63" i="8" s="1"/>
  <c r="J63" i="8"/>
  <c r="H63" i="8"/>
  <c r="G63" i="8"/>
  <c r="I63" i="8" s="1"/>
  <c r="E63" i="8"/>
  <c r="D63" i="8"/>
  <c r="M62" i="8"/>
  <c r="L62" i="8"/>
  <c r="N62" i="8" s="1"/>
  <c r="J62" i="8"/>
  <c r="H62" i="8"/>
  <c r="G62" i="8"/>
  <c r="I62" i="8" s="1"/>
  <c r="E62" i="8"/>
  <c r="D62" i="8"/>
  <c r="M61" i="8"/>
  <c r="L61" i="8"/>
  <c r="N61" i="8" s="1"/>
  <c r="J61" i="8"/>
  <c r="H61" i="8"/>
  <c r="G61" i="8"/>
  <c r="I61" i="8" s="1"/>
  <c r="E61" i="8"/>
  <c r="D61" i="8"/>
  <c r="M60" i="8"/>
  <c r="L60" i="8"/>
  <c r="N60" i="8" s="1"/>
  <c r="J60" i="8"/>
  <c r="H60" i="8"/>
  <c r="G60" i="8"/>
  <c r="I60" i="8" s="1"/>
  <c r="E60" i="8"/>
  <c r="D60" i="8"/>
  <c r="M59" i="8"/>
  <c r="L59" i="8"/>
  <c r="N59" i="8" s="1"/>
  <c r="J59" i="8"/>
  <c r="H59" i="8"/>
  <c r="G59" i="8"/>
  <c r="E59" i="8"/>
  <c r="D59" i="8"/>
  <c r="M58" i="8"/>
  <c r="L58" i="8"/>
  <c r="N58" i="8" s="1"/>
  <c r="J58" i="8"/>
  <c r="H58" i="8"/>
  <c r="G58" i="8"/>
  <c r="I58" i="8" s="1"/>
  <c r="E58" i="8"/>
  <c r="D58" i="8"/>
  <c r="M57" i="8"/>
  <c r="L57" i="8"/>
  <c r="N57" i="8" s="1"/>
  <c r="J57" i="8"/>
  <c r="H57" i="8"/>
  <c r="G57" i="8"/>
  <c r="I57" i="8" s="1"/>
  <c r="E57" i="8"/>
  <c r="F57" i="8" s="1"/>
  <c r="K57" i="8" s="1"/>
  <c r="O57" i="8" s="1"/>
  <c r="D57" i="8"/>
  <c r="M56" i="8"/>
  <c r="L56" i="8"/>
  <c r="N56" i="8" s="1"/>
  <c r="J56" i="8"/>
  <c r="H56" i="8"/>
  <c r="G56" i="8"/>
  <c r="I56" i="8" s="1"/>
  <c r="E56" i="8"/>
  <c r="F56" i="8" s="1"/>
  <c r="K56" i="8" s="1"/>
  <c r="O56" i="8" s="1"/>
  <c r="D56" i="8"/>
  <c r="M55" i="8"/>
  <c r="L55" i="8"/>
  <c r="N55" i="8" s="1"/>
  <c r="J55" i="8"/>
  <c r="H55" i="8"/>
  <c r="G55" i="8"/>
  <c r="I55" i="8" s="1"/>
  <c r="E55" i="8"/>
  <c r="D55" i="8"/>
  <c r="M54" i="8"/>
  <c r="L54" i="8"/>
  <c r="N54" i="8" s="1"/>
  <c r="J54" i="8"/>
  <c r="H54" i="8"/>
  <c r="G54" i="8"/>
  <c r="I54" i="8" s="1"/>
  <c r="E54" i="8"/>
  <c r="D54" i="8"/>
  <c r="M53" i="8"/>
  <c r="L53" i="8"/>
  <c r="N53" i="8" s="1"/>
  <c r="J53" i="8"/>
  <c r="H53" i="8"/>
  <c r="G53" i="8"/>
  <c r="E53" i="8"/>
  <c r="D53" i="8"/>
  <c r="M52" i="8"/>
  <c r="L52" i="8"/>
  <c r="N52" i="8" s="1"/>
  <c r="J52" i="8"/>
  <c r="H52" i="8"/>
  <c r="H82" i="8" s="1"/>
  <c r="G52" i="8"/>
  <c r="E52" i="8"/>
  <c r="D52" i="8"/>
  <c r="M51" i="8"/>
  <c r="L51" i="8"/>
  <c r="N51" i="8" s="1"/>
  <c r="J51" i="8"/>
  <c r="H51" i="8"/>
  <c r="G51" i="8"/>
  <c r="I51" i="8" s="1"/>
  <c r="E51" i="8"/>
  <c r="F51" i="8" s="1"/>
  <c r="D51" i="8"/>
  <c r="M50" i="8"/>
  <c r="L50" i="8"/>
  <c r="N50" i="8" s="1"/>
  <c r="J50" i="8"/>
  <c r="H50" i="8"/>
  <c r="G50" i="8"/>
  <c r="I50" i="8" s="1"/>
  <c r="E50" i="8"/>
  <c r="F50" i="8" s="1"/>
  <c r="K50" i="8" s="1"/>
  <c r="O50" i="8" s="1"/>
  <c r="D50" i="8"/>
  <c r="M49" i="8"/>
  <c r="L49" i="8"/>
  <c r="N49" i="8" s="1"/>
  <c r="J49" i="8"/>
  <c r="H49" i="8"/>
  <c r="G49" i="8"/>
  <c r="I49" i="8" s="1"/>
  <c r="E49" i="8"/>
  <c r="D49" i="8"/>
  <c r="M48" i="8"/>
  <c r="L48" i="8"/>
  <c r="N48" i="8" s="1"/>
  <c r="J48" i="8"/>
  <c r="H48" i="8"/>
  <c r="G48" i="8"/>
  <c r="I48" i="8" s="1"/>
  <c r="E48" i="8"/>
  <c r="D48" i="8"/>
  <c r="M47" i="8"/>
  <c r="L47" i="8"/>
  <c r="N47" i="8" s="1"/>
  <c r="J47" i="8"/>
  <c r="H47" i="8"/>
  <c r="G47" i="8"/>
  <c r="I47" i="8" s="1"/>
  <c r="E47" i="8"/>
  <c r="F47" i="8" s="1"/>
  <c r="K47" i="8" s="1"/>
  <c r="O47" i="8" s="1"/>
  <c r="D47" i="8"/>
  <c r="M46" i="8"/>
  <c r="L46" i="8"/>
  <c r="N46" i="8" s="1"/>
  <c r="J46" i="8"/>
  <c r="H46" i="8"/>
  <c r="G46" i="8"/>
  <c r="I46" i="8" s="1"/>
  <c r="E46" i="8"/>
  <c r="D46" i="8"/>
  <c r="M45" i="8"/>
  <c r="L45" i="8"/>
  <c r="N45" i="8" s="1"/>
  <c r="J45" i="8"/>
  <c r="H45" i="8"/>
  <c r="G45" i="8"/>
  <c r="I45" i="8" s="1"/>
  <c r="E45" i="8"/>
  <c r="D45" i="8"/>
  <c r="M44" i="8"/>
  <c r="L44" i="8"/>
  <c r="N44" i="8" s="1"/>
  <c r="J44" i="8"/>
  <c r="H44" i="8"/>
  <c r="G44" i="8"/>
  <c r="I44" i="8" s="1"/>
  <c r="E44" i="8"/>
  <c r="D44" i="8"/>
  <c r="M43" i="8"/>
  <c r="L43" i="8"/>
  <c r="N43" i="8" s="1"/>
  <c r="J43" i="8"/>
  <c r="H43" i="8"/>
  <c r="G43" i="8"/>
  <c r="I43" i="8" s="1"/>
  <c r="E43" i="8"/>
  <c r="D43" i="8"/>
  <c r="M42" i="8"/>
  <c r="L42" i="8"/>
  <c r="N42" i="8" s="1"/>
  <c r="J42" i="8"/>
  <c r="H42" i="8"/>
  <c r="G42" i="8"/>
  <c r="I42" i="8" s="1"/>
  <c r="E42" i="8"/>
  <c r="D42" i="8"/>
  <c r="M41" i="8"/>
  <c r="L41" i="8"/>
  <c r="N41" i="8" s="1"/>
  <c r="J41" i="8"/>
  <c r="H41" i="8"/>
  <c r="G41" i="8"/>
  <c r="I41" i="8" s="1"/>
  <c r="E41" i="8"/>
  <c r="D41" i="8"/>
  <c r="M40" i="8"/>
  <c r="L40" i="8"/>
  <c r="N40" i="8" s="1"/>
  <c r="J40" i="8"/>
  <c r="H40" i="8"/>
  <c r="G40" i="8"/>
  <c r="I40" i="8" s="1"/>
  <c r="E40" i="8"/>
  <c r="D40" i="8"/>
  <c r="M39" i="8"/>
  <c r="L39" i="8"/>
  <c r="N39" i="8" s="1"/>
  <c r="J39" i="8"/>
  <c r="I39" i="8"/>
  <c r="H39" i="8"/>
  <c r="G39" i="8"/>
  <c r="E39" i="8"/>
  <c r="D39" i="8"/>
  <c r="F39" i="8" s="1"/>
  <c r="K39" i="8" s="1"/>
  <c r="O39" i="8" s="1"/>
  <c r="M38" i="8"/>
  <c r="L38" i="8"/>
  <c r="N38" i="8" s="1"/>
  <c r="J38" i="8"/>
  <c r="I38" i="8"/>
  <c r="H38" i="8"/>
  <c r="G38" i="8"/>
  <c r="E38" i="8"/>
  <c r="D38" i="8"/>
  <c r="F38" i="8" s="1"/>
  <c r="K38" i="8" s="1"/>
  <c r="O38" i="8" s="1"/>
  <c r="M37" i="8"/>
  <c r="L37" i="8"/>
  <c r="N37" i="8" s="1"/>
  <c r="J37" i="8"/>
  <c r="I37" i="8"/>
  <c r="H37" i="8"/>
  <c r="G37" i="8"/>
  <c r="E37" i="8"/>
  <c r="D37" i="8"/>
  <c r="F37" i="8" s="1"/>
  <c r="K37" i="8" s="1"/>
  <c r="O37" i="8" s="1"/>
  <c r="M36" i="8"/>
  <c r="L36" i="8"/>
  <c r="N36" i="8" s="1"/>
  <c r="J36" i="8"/>
  <c r="I36" i="8"/>
  <c r="H36" i="8"/>
  <c r="G36" i="8"/>
  <c r="E36" i="8"/>
  <c r="D36" i="8"/>
  <c r="F36" i="8" s="1"/>
  <c r="K36" i="8" s="1"/>
  <c r="O36" i="8" s="1"/>
  <c r="M35" i="8"/>
  <c r="L35" i="8"/>
  <c r="N35" i="8" s="1"/>
  <c r="J35" i="8"/>
  <c r="I35" i="8"/>
  <c r="H35" i="8"/>
  <c r="G35" i="8"/>
  <c r="E35" i="8"/>
  <c r="D35" i="8"/>
  <c r="F35" i="8" s="1"/>
  <c r="K35" i="8" s="1"/>
  <c r="O35" i="8" s="1"/>
  <c r="M34" i="8"/>
  <c r="L34" i="8"/>
  <c r="N34" i="8" s="1"/>
  <c r="J34" i="8"/>
  <c r="I34" i="8"/>
  <c r="H34" i="8"/>
  <c r="G34" i="8"/>
  <c r="E34" i="8"/>
  <c r="D34" i="8"/>
  <c r="F34" i="8" s="1"/>
  <c r="K34" i="8" s="1"/>
  <c r="O34" i="8" s="1"/>
  <c r="M33" i="8"/>
  <c r="L33" i="8"/>
  <c r="N33" i="8" s="1"/>
  <c r="J33" i="8"/>
  <c r="I33" i="8"/>
  <c r="H33" i="8"/>
  <c r="G33" i="8"/>
  <c r="E33" i="8"/>
  <c r="D33" i="8"/>
  <c r="F33" i="8" s="1"/>
  <c r="K33" i="8" s="1"/>
  <c r="O33" i="8" s="1"/>
  <c r="M32" i="8"/>
  <c r="L32" i="8"/>
  <c r="N32" i="8" s="1"/>
  <c r="J32" i="8"/>
  <c r="I32" i="8"/>
  <c r="H32" i="8"/>
  <c r="G32" i="8"/>
  <c r="E32" i="8"/>
  <c r="D32" i="8"/>
  <c r="F32" i="8" s="1"/>
  <c r="K32" i="8" s="1"/>
  <c r="O32" i="8" s="1"/>
  <c r="M31" i="8"/>
  <c r="L31" i="8"/>
  <c r="N31" i="8" s="1"/>
  <c r="J31" i="8"/>
  <c r="I31" i="8"/>
  <c r="H31" i="8"/>
  <c r="G31" i="8"/>
  <c r="E31" i="8"/>
  <c r="D31" i="8"/>
  <c r="F31" i="8" s="1"/>
  <c r="K31" i="8" s="1"/>
  <c r="O31" i="8" s="1"/>
  <c r="M30" i="8"/>
  <c r="L30" i="8"/>
  <c r="N30" i="8" s="1"/>
  <c r="J30" i="8"/>
  <c r="I30" i="8"/>
  <c r="H30" i="8"/>
  <c r="G30" i="8"/>
  <c r="E30" i="8"/>
  <c r="D30" i="8"/>
  <c r="F30" i="8" s="1"/>
  <c r="K30" i="8" s="1"/>
  <c r="O30" i="8" s="1"/>
  <c r="M29" i="8"/>
  <c r="L29" i="8"/>
  <c r="N29" i="8" s="1"/>
  <c r="J29" i="8"/>
  <c r="I29" i="8"/>
  <c r="H29" i="8"/>
  <c r="G29" i="8"/>
  <c r="E29" i="8"/>
  <c r="D29" i="8"/>
  <c r="F29" i="8" s="1"/>
  <c r="K29" i="8" s="1"/>
  <c r="O29" i="8" s="1"/>
  <c r="M28" i="8"/>
  <c r="L28" i="8"/>
  <c r="N28" i="8" s="1"/>
  <c r="J28" i="8"/>
  <c r="I28" i="8"/>
  <c r="H28" i="8"/>
  <c r="G28" i="8"/>
  <c r="E28" i="8"/>
  <c r="D28" i="8"/>
  <c r="F28" i="8" s="1"/>
  <c r="K28" i="8" s="1"/>
  <c r="O28" i="8" s="1"/>
  <c r="M27" i="8"/>
  <c r="L27" i="8"/>
  <c r="N27" i="8" s="1"/>
  <c r="J27" i="8"/>
  <c r="I27" i="8"/>
  <c r="H27" i="8"/>
  <c r="G27" i="8"/>
  <c r="E27" i="8"/>
  <c r="D27" i="8"/>
  <c r="F27" i="8" s="1"/>
  <c r="K27" i="8" s="1"/>
  <c r="O27" i="8" s="1"/>
  <c r="M26" i="8"/>
  <c r="L26" i="8"/>
  <c r="N26" i="8" s="1"/>
  <c r="J26" i="8"/>
  <c r="I26" i="8"/>
  <c r="H26" i="8"/>
  <c r="G26" i="8"/>
  <c r="E26" i="8"/>
  <c r="D26" i="8"/>
  <c r="F26" i="8" s="1"/>
  <c r="K26" i="8" s="1"/>
  <c r="O26" i="8" s="1"/>
  <c r="M25" i="8"/>
  <c r="L25" i="8"/>
  <c r="N25" i="8" s="1"/>
  <c r="J25" i="8"/>
  <c r="I25" i="8"/>
  <c r="H25" i="8"/>
  <c r="G25" i="8"/>
  <c r="E25" i="8"/>
  <c r="D25" i="8"/>
  <c r="F25" i="8" s="1"/>
  <c r="K25" i="8" s="1"/>
  <c r="O25" i="8" s="1"/>
  <c r="M24" i="8"/>
  <c r="L24" i="8"/>
  <c r="N24" i="8" s="1"/>
  <c r="J24" i="8"/>
  <c r="I24" i="8"/>
  <c r="H24" i="8"/>
  <c r="G24" i="8"/>
  <c r="E24" i="8"/>
  <c r="D24" i="8"/>
  <c r="F24" i="8" s="1"/>
  <c r="K24" i="8" s="1"/>
  <c r="O24" i="8" s="1"/>
  <c r="M23" i="8"/>
  <c r="L23" i="8"/>
  <c r="N23" i="8" s="1"/>
  <c r="J23" i="8"/>
  <c r="I23" i="8"/>
  <c r="H23" i="8"/>
  <c r="G23" i="8"/>
  <c r="E23" i="8"/>
  <c r="D23" i="8"/>
  <c r="F23" i="8" s="1"/>
  <c r="K23" i="8" s="1"/>
  <c r="O23" i="8" s="1"/>
  <c r="M22" i="8"/>
  <c r="L22" i="8"/>
  <c r="N22" i="8" s="1"/>
  <c r="J22" i="8"/>
  <c r="I22" i="8"/>
  <c r="H22" i="8"/>
  <c r="G22" i="8"/>
  <c r="E22" i="8"/>
  <c r="D22" i="8"/>
  <c r="F22" i="8" s="1"/>
  <c r="K22" i="8" s="1"/>
  <c r="O22" i="8" s="1"/>
  <c r="M21" i="8"/>
  <c r="L21" i="8"/>
  <c r="N21" i="8" s="1"/>
  <c r="J21" i="8"/>
  <c r="I21" i="8"/>
  <c r="H21" i="8"/>
  <c r="G21" i="8"/>
  <c r="E21" i="8"/>
  <c r="D21" i="8"/>
  <c r="F21" i="8" s="1"/>
  <c r="K21" i="8" s="1"/>
  <c r="O21" i="8" s="1"/>
  <c r="M20" i="8"/>
  <c r="L20" i="8"/>
  <c r="N20" i="8" s="1"/>
  <c r="J20" i="8"/>
  <c r="I20" i="8"/>
  <c r="H20" i="8"/>
  <c r="G20" i="8"/>
  <c r="E20" i="8"/>
  <c r="D20" i="8"/>
  <c r="F20" i="8" s="1"/>
  <c r="K20" i="8" s="1"/>
  <c r="O20" i="8" s="1"/>
  <c r="M19" i="8"/>
  <c r="L19" i="8"/>
  <c r="N19" i="8" s="1"/>
  <c r="J19" i="8"/>
  <c r="I19" i="8"/>
  <c r="H19" i="8"/>
  <c r="G19" i="8"/>
  <c r="E19" i="8"/>
  <c r="D19" i="8"/>
  <c r="F19" i="8" s="1"/>
  <c r="K19" i="8" s="1"/>
  <c r="O19" i="8" s="1"/>
  <c r="M18" i="8"/>
  <c r="L18" i="8"/>
  <c r="N18" i="8" s="1"/>
  <c r="J18" i="8"/>
  <c r="I18" i="8"/>
  <c r="H18" i="8"/>
  <c r="G18" i="8"/>
  <c r="E18" i="8"/>
  <c r="D18" i="8"/>
  <c r="F18" i="8" s="1"/>
  <c r="K18" i="8" s="1"/>
  <c r="O18" i="8" s="1"/>
  <c r="M17" i="8"/>
  <c r="L17" i="8"/>
  <c r="N17" i="8" s="1"/>
  <c r="J17" i="8"/>
  <c r="I17" i="8"/>
  <c r="H17" i="8"/>
  <c r="G17" i="8"/>
  <c r="E17" i="8"/>
  <c r="D17" i="8"/>
  <c r="F17" i="8" s="1"/>
  <c r="K17" i="8" s="1"/>
  <c r="O17" i="8" s="1"/>
  <c r="M16" i="8"/>
  <c r="L16" i="8"/>
  <c r="N16" i="8" s="1"/>
  <c r="J16" i="8"/>
  <c r="I16" i="8"/>
  <c r="H16" i="8"/>
  <c r="G16" i="8"/>
  <c r="E16" i="8"/>
  <c r="D16" i="8"/>
  <c r="F16" i="8" s="1"/>
  <c r="K16" i="8" s="1"/>
  <c r="O16" i="8" s="1"/>
  <c r="M15" i="8"/>
  <c r="L15" i="8"/>
  <c r="N15" i="8" s="1"/>
  <c r="J15" i="8"/>
  <c r="I15" i="8"/>
  <c r="H15" i="8"/>
  <c r="G15" i="8"/>
  <c r="E15" i="8"/>
  <c r="D15" i="8"/>
  <c r="F15" i="8" s="1"/>
  <c r="K15" i="8" s="1"/>
  <c r="O15" i="8" s="1"/>
  <c r="M14" i="8"/>
  <c r="L14" i="8"/>
  <c r="N14" i="8" s="1"/>
  <c r="J14" i="8"/>
  <c r="I14" i="8"/>
  <c r="H14" i="8"/>
  <c r="G14" i="8"/>
  <c r="E14" i="8"/>
  <c r="D14" i="8"/>
  <c r="F14" i="8" s="1"/>
  <c r="K14" i="8" s="1"/>
  <c r="O14" i="8" s="1"/>
  <c r="M13" i="8"/>
  <c r="L13" i="8"/>
  <c r="N13" i="8" s="1"/>
  <c r="J13" i="8"/>
  <c r="I13" i="8"/>
  <c r="H13" i="8"/>
  <c r="G13" i="8"/>
  <c r="E13" i="8"/>
  <c r="D13" i="8"/>
  <c r="F13" i="8" s="1"/>
  <c r="K13" i="8" s="1"/>
  <c r="O13" i="8" s="1"/>
  <c r="M12" i="8"/>
  <c r="L12" i="8"/>
  <c r="N12" i="8" s="1"/>
  <c r="J12" i="8"/>
  <c r="I12" i="8"/>
  <c r="H12" i="8"/>
  <c r="G12" i="8"/>
  <c r="E12" i="8"/>
  <c r="D12" i="8"/>
  <c r="F12" i="8" s="1"/>
  <c r="K12" i="8" s="1"/>
  <c r="O12" i="8" s="1"/>
  <c r="M11" i="8"/>
  <c r="L11" i="8"/>
  <c r="N11" i="8" s="1"/>
  <c r="J11" i="8"/>
  <c r="I11" i="8"/>
  <c r="H11" i="8"/>
  <c r="G11" i="8"/>
  <c r="E11" i="8"/>
  <c r="D11" i="8"/>
  <c r="F11" i="8" s="1"/>
  <c r="K11" i="8" s="1"/>
  <c r="O11" i="8" s="1"/>
  <c r="M10" i="8"/>
  <c r="L10" i="8"/>
  <c r="N10" i="8" s="1"/>
  <c r="J10" i="8"/>
  <c r="I10" i="8"/>
  <c r="H10" i="8"/>
  <c r="G10" i="8"/>
  <c r="E10" i="8"/>
  <c r="D10" i="8"/>
  <c r="F10" i="8" s="1"/>
  <c r="K10" i="8" s="1"/>
  <c r="O10" i="8" s="1"/>
  <c r="M9" i="8"/>
  <c r="L9" i="8"/>
  <c r="N9" i="8" s="1"/>
  <c r="J9" i="8"/>
  <c r="I9" i="8"/>
  <c r="H9" i="8"/>
  <c r="G9" i="8"/>
  <c r="E9" i="8"/>
  <c r="D9" i="8"/>
  <c r="F9" i="8" s="1"/>
  <c r="K9" i="8" s="1"/>
  <c r="M8" i="8"/>
  <c r="L8" i="8"/>
  <c r="N8" i="8" s="1"/>
  <c r="J8" i="8"/>
  <c r="I8" i="8"/>
  <c r="H8" i="8"/>
  <c r="G8" i="8"/>
  <c r="E8" i="8"/>
  <c r="D8" i="8"/>
  <c r="M7" i="8"/>
  <c r="L7" i="8"/>
  <c r="J7" i="8"/>
  <c r="H7" i="8"/>
  <c r="G7" i="8"/>
  <c r="E7" i="8"/>
  <c r="D7" i="8"/>
  <c r="M82" i="8"/>
  <c r="J82" i="8"/>
  <c r="N7" i="8"/>
  <c r="I7" i="8"/>
  <c r="M82" i="7"/>
  <c r="L82" i="7"/>
  <c r="J82" i="7"/>
  <c r="H82" i="7"/>
  <c r="G82" i="7"/>
  <c r="E82" i="7"/>
  <c r="D82" i="7"/>
  <c r="N81" i="7"/>
  <c r="I81" i="7"/>
  <c r="F81" i="7"/>
  <c r="K81" i="7" s="1"/>
  <c r="O81" i="7" s="1"/>
  <c r="N80" i="7"/>
  <c r="I80" i="7"/>
  <c r="F80" i="7"/>
  <c r="K80" i="7" s="1"/>
  <c r="O80" i="7" s="1"/>
  <c r="N79" i="7"/>
  <c r="I79" i="7"/>
  <c r="F79" i="7"/>
  <c r="K79" i="7" s="1"/>
  <c r="O79" i="7" s="1"/>
  <c r="N78" i="7"/>
  <c r="I78" i="7"/>
  <c r="F78" i="7"/>
  <c r="K78" i="7" s="1"/>
  <c r="O78" i="7" s="1"/>
  <c r="N77" i="7"/>
  <c r="K77" i="7"/>
  <c r="O77" i="7" s="1"/>
  <c r="I77" i="7"/>
  <c r="F77" i="7"/>
  <c r="N76" i="7"/>
  <c r="I76" i="7"/>
  <c r="K76" i="7" s="1"/>
  <c r="O76" i="7" s="1"/>
  <c r="F76" i="7"/>
  <c r="N75" i="7"/>
  <c r="I75" i="7"/>
  <c r="F75" i="7"/>
  <c r="K75" i="7" s="1"/>
  <c r="O75" i="7" s="1"/>
  <c r="N74" i="7"/>
  <c r="I74" i="7"/>
  <c r="F74" i="7"/>
  <c r="K74" i="7" s="1"/>
  <c r="O74" i="7" s="1"/>
  <c r="N73" i="7"/>
  <c r="I73" i="7"/>
  <c r="F73" i="7"/>
  <c r="K73" i="7" s="1"/>
  <c r="O73" i="7" s="1"/>
  <c r="N72" i="7"/>
  <c r="I72" i="7"/>
  <c r="F72" i="7"/>
  <c r="K72" i="7" s="1"/>
  <c r="O72" i="7" s="1"/>
  <c r="N71" i="7"/>
  <c r="K71" i="7"/>
  <c r="O71" i="7" s="1"/>
  <c r="I71" i="7"/>
  <c r="F71" i="7"/>
  <c r="N70" i="7"/>
  <c r="I70" i="7"/>
  <c r="K70" i="7" s="1"/>
  <c r="O70" i="7" s="1"/>
  <c r="F70" i="7"/>
  <c r="N69" i="7"/>
  <c r="I69" i="7"/>
  <c r="F69" i="7"/>
  <c r="K69" i="7" s="1"/>
  <c r="O69" i="7" s="1"/>
  <c r="N68" i="7"/>
  <c r="I68" i="7"/>
  <c r="F68" i="7"/>
  <c r="K68" i="7" s="1"/>
  <c r="O68" i="7" s="1"/>
  <c r="N67" i="7"/>
  <c r="I67" i="7"/>
  <c r="F67" i="7"/>
  <c r="K67" i="7" s="1"/>
  <c r="O67" i="7" s="1"/>
  <c r="N66" i="7"/>
  <c r="I66" i="7"/>
  <c r="F66" i="7"/>
  <c r="K66" i="7" s="1"/>
  <c r="O66" i="7" s="1"/>
  <c r="N65" i="7"/>
  <c r="K65" i="7"/>
  <c r="O65" i="7" s="1"/>
  <c r="I65" i="7"/>
  <c r="F65" i="7"/>
  <c r="N64" i="7"/>
  <c r="I64" i="7"/>
  <c r="K64" i="7" s="1"/>
  <c r="O64" i="7" s="1"/>
  <c r="F64" i="7"/>
  <c r="N63" i="7"/>
  <c r="I63" i="7"/>
  <c r="F63" i="7"/>
  <c r="K63" i="7" s="1"/>
  <c r="O63" i="7" s="1"/>
  <c r="N62" i="7"/>
  <c r="I62" i="7"/>
  <c r="F62" i="7"/>
  <c r="K62" i="7" s="1"/>
  <c r="O62" i="7" s="1"/>
  <c r="N61" i="7"/>
  <c r="I61" i="7"/>
  <c r="F61" i="7"/>
  <c r="K61" i="7" s="1"/>
  <c r="O61" i="7" s="1"/>
  <c r="N60" i="7"/>
  <c r="I60" i="7"/>
  <c r="F60" i="7"/>
  <c r="K60" i="7" s="1"/>
  <c r="O60" i="7" s="1"/>
  <c r="N59" i="7"/>
  <c r="K59" i="7"/>
  <c r="O59" i="7" s="1"/>
  <c r="I59" i="7"/>
  <c r="F59" i="7"/>
  <c r="N58" i="7"/>
  <c r="I58" i="7"/>
  <c r="K58" i="7" s="1"/>
  <c r="O58" i="7" s="1"/>
  <c r="F58" i="7"/>
  <c r="N57" i="7"/>
  <c r="I57" i="7"/>
  <c r="F57" i="7"/>
  <c r="K57" i="7" s="1"/>
  <c r="O57" i="7" s="1"/>
  <c r="N56" i="7"/>
  <c r="I56" i="7"/>
  <c r="F56" i="7"/>
  <c r="K56" i="7" s="1"/>
  <c r="O56" i="7" s="1"/>
  <c r="N55" i="7"/>
  <c r="I55" i="7"/>
  <c r="F55" i="7"/>
  <c r="K55" i="7" s="1"/>
  <c r="O55" i="7" s="1"/>
  <c r="N54" i="7"/>
  <c r="I54" i="7"/>
  <c r="F54" i="7"/>
  <c r="K54" i="7" s="1"/>
  <c r="O54" i="7" s="1"/>
  <c r="N53" i="7"/>
  <c r="K53" i="7"/>
  <c r="O53" i="7" s="1"/>
  <c r="I53" i="7"/>
  <c r="F53" i="7"/>
  <c r="N52" i="7"/>
  <c r="I52" i="7"/>
  <c r="F52" i="7"/>
  <c r="N51" i="7"/>
  <c r="I51" i="7"/>
  <c r="F51" i="7"/>
  <c r="K51" i="7" s="1"/>
  <c r="O51" i="7" s="1"/>
  <c r="N50" i="7"/>
  <c r="I50" i="7"/>
  <c r="F50" i="7"/>
  <c r="K50" i="7" s="1"/>
  <c r="O50" i="7" s="1"/>
  <c r="N49" i="7"/>
  <c r="I49" i="7"/>
  <c r="F49" i="7"/>
  <c r="K49" i="7" s="1"/>
  <c r="O49" i="7" s="1"/>
  <c r="N48" i="7"/>
  <c r="I48" i="7"/>
  <c r="F48" i="7"/>
  <c r="K48" i="7" s="1"/>
  <c r="O48" i="7" s="1"/>
  <c r="N47" i="7"/>
  <c r="K47" i="7"/>
  <c r="O47" i="7" s="1"/>
  <c r="I47" i="7"/>
  <c r="F47" i="7"/>
  <c r="N46" i="7"/>
  <c r="I46" i="7"/>
  <c r="F46" i="7"/>
  <c r="N45" i="7"/>
  <c r="I45" i="7"/>
  <c r="F45" i="7"/>
  <c r="K45" i="7" s="1"/>
  <c r="O45" i="7" s="1"/>
  <c r="N44" i="7"/>
  <c r="I44" i="7"/>
  <c r="F44" i="7"/>
  <c r="K44" i="7" s="1"/>
  <c r="O44" i="7" s="1"/>
  <c r="N43" i="7"/>
  <c r="I43" i="7"/>
  <c r="F43" i="7"/>
  <c r="K43" i="7" s="1"/>
  <c r="O43" i="7" s="1"/>
  <c r="N42" i="7"/>
  <c r="I42" i="7"/>
  <c r="F42" i="7"/>
  <c r="K42" i="7" s="1"/>
  <c r="O42" i="7" s="1"/>
  <c r="N41" i="7"/>
  <c r="K41" i="7"/>
  <c r="O41" i="7" s="1"/>
  <c r="I41" i="7"/>
  <c r="F41" i="7"/>
  <c r="N40" i="7"/>
  <c r="I40" i="7"/>
  <c r="K40" i="7" s="1"/>
  <c r="O40" i="7" s="1"/>
  <c r="F40" i="7"/>
  <c r="N39" i="7"/>
  <c r="I39" i="7"/>
  <c r="F39" i="7"/>
  <c r="K39" i="7" s="1"/>
  <c r="O39" i="7" s="1"/>
  <c r="N38" i="7"/>
  <c r="I38" i="7"/>
  <c r="F38" i="7"/>
  <c r="K38" i="7" s="1"/>
  <c r="O38" i="7" s="1"/>
  <c r="N37" i="7"/>
  <c r="I37" i="7"/>
  <c r="F37" i="7"/>
  <c r="K37" i="7" s="1"/>
  <c r="O37" i="7" s="1"/>
  <c r="N36" i="7"/>
  <c r="I36" i="7"/>
  <c r="F36" i="7"/>
  <c r="K36" i="7" s="1"/>
  <c r="O36" i="7" s="1"/>
  <c r="N35" i="7"/>
  <c r="K35" i="7"/>
  <c r="O35" i="7" s="1"/>
  <c r="I35" i="7"/>
  <c r="F35" i="7"/>
  <c r="N34" i="7"/>
  <c r="I34" i="7"/>
  <c r="K34" i="7" s="1"/>
  <c r="O34" i="7" s="1"/>
  <c r="F34" i="7"/>
  <c r="N33" i="7"/>
  <c r="I33" i="7"/>
  <c r="F33" i="7"/>
  <c r="K33" i="7" s="1"/>
  <c r="O33" i="7" s="1"/>
  <c r="N32" i="7"/>
  <c r="I32" i="7"/>
  <c r="F32" i="7"/>
  <c r="K32" i="7" s="1"/>
  <c r="O32" i="7" s="1"/>
  <c r="N31" i="7"/>
  <c r="I31" i="7"/>
  <c r="F31" i="7"/>
  <c r="K31" i="7" s="1"/>
  <c r="O31" i="7" s="1"/>
  <c r="N30" i="7"/>
  <c r="I30" i="7"/>
  <c r="F30" i="7"/>
  <c r="K30" i="7" s="1"/>
  <c r="O30" i="7" s="1"/>
  <c r="N29" i="7"/>
  <c r="K29" i="7"/>
  <c r="O29" i="7" s="1"/>
  <c r="I29" i="7"/>
  <c r="F29" i="7"/>
  <c r="N28" i="7"/>
  <c r="I28" i="7"/>
  <c r="K28" i="7" s="1"/>
  <c r="O28" i="7" s="1"/>
  <c r="F28" i="7"/>
  <c r="N27" i="7"/>
  <c r="I27" i="7"/>
  <c r="F27" i="7"/>
  <c r="K27" i="7" s="1"/>
  <c r="O27" i="7" s="1"/>
  <c r="N26" i="7"/>
  <c r="I26" i="7"/>
  <c r="F26" i="7"/>
  <c r="K26" i="7" s="1"/>
  <c r="O26" i="7" s="1"/>
  <c r="N25" i="7"/>
  <c r="I25" i="7"/>
  <c r="F25" i="7"/>
  <c r="K25" i="7" s="1"/>
  <c r="O25" i="7" s="1"/>
  <c r="N24" i="7"/>
  <c r="I24" i="7"/>
  <c r="F24" i="7"/>
  <c r="K24" i="7" s="1"/>
  <c r="O24" i="7" s="1"/>
  <c r="N23" i="7"/>
  <c r="K23" i="7"/>
  <c r="O23" i="7" s="1"/>
  <c r="I23" i="7"/>
  <c r="F23" i="7"/>
  <c r="O22" i="7"/>
  <c r="N22" i="7"/>
  <c r="I22" i="7"/>
  <c r="F22" i="7"/>
  <c r="N21" i="7"/>
  <c r="I21" i="7"/>
  <c r="F21" i="7"/>
  <c r="K21" i="7" s="1"/>
  <c r="O21" i="7" s="1"/>
  <c r="N20" i="7"/>
  <c r="I20" i="7"/>
  <c r="F20" i="7"/>
  <c r="K20" i="7" s="1"/>
  <c r="O20" i="7" s="1"/>
  <c r="N19" i="7"/>
  <c r="I19" i="7"/>
  <c r="F19" i="7"/>
  <c r="K19" i="7" s="1"/>
  <c r="O19" i="7" s="1"/>
  <c r="N18" i="7"/>
  <c r="I18" i="7"/>
  <c r="F18" i="7"/>
  <c r="K18" i="7" s="1"/>
  <c r="O18" i="7" s="1"/>
  <c r="N17" i="7"/>
  <c r="I17" i="7"/>
  <c r="K17" i="7" s="1"/>
  <c r="O17" i="7" s="1"/>
  <c r="F17" i="7"/>
  <c r="N16" i="7"/>
  <c r="I16" i="7"/>
  <c r="F16" i="7"/>
  <c r="K16" i="7" s="1"/>
  <c r="O16" i="7" s="1"/>
  <c r="N15" i="7"/>
  <c r="I15" i="7"/>
  <c r="F15" i="7"/>
  <c r="K15" i="7" s="1"/>
  <c r="O15" i="7" s="1"/>
  <c r="N14" i="7"/>
  <c r="I14" i="7"/>
  <c r="F14" i="7"/>
  <c r="K14" i="7" s="1"/>
  <c r="O14" i="7" s="1"/>
  <c r="N13" i="7"/>
  <c r="I13" i="7"/>
  <c r="F13" i="7"/>
  <c r="K13" i="7" s="1"/>
  <c r="O13" i="7" s="1"/>
  <c r="N12" i="7"/>
  <c r="I12" i="7"/>
  <c r="F12" i="7"/>
  <c r="K12" i="7" s="1"/>
  <c r="O12" i="7" s="1"/>
  <c r="N11" i="7"/>
  <c r="I11" i="7"/>
  <c r="K11" i="7" s="1"/>
  <c r="O11" i="7" s="1"/>
  <c r="F11" i="7"/>
  <c r="N10" i="7"/>
  <c r="I10" i="7"/>
  <c r="F10" i="7"/>
  <c r="K10" i="7" s="1"/>
  <c r="O10" i="7" s="1"/>
  <c r="N9" i="7"/>
  <c r="I9" i="7"/>
  <c r="F9" i="7"/>
  <c r="K9" i="7" s="1"/>
  <c r="O9" i="7" s="1"/>
  <c r="N8" i="7"/>
  <c r="I8" i="7"/>
  <c r="F8" i="7"/>
  <c r="K8" i="7" s="1"/>
  <c r="O8" i="7" s="1"/>
  <c r="N7" i="7"/>
  <c r="N82" i="7" s="1"/>
  <c r="I7" i="7"/>
  <c r="F7" i="7"/>
  <c r="K7" i="7" s="1"/>
  <c r="N82" i="3"/>
  <c r="M82" i="3"/>
  <c r="L82" i="3"/>
  <c r="J82" i="3"/>
  <c r="H82" i="3"/>
  <c r="G82" i="3"/>
  <c r="D82" i="3"/>
  <c r="N81" i="3"/>
  <c r="I81" i="3"/>
  <c r="F81" i="3"/>
  <c r="K81" i="3" s="1"/>
  <c r="O81" i="3" s="1"/>
  <c r="N80" i="3"/>
  <c r="I80" i="3"/>
  <c r="F80" i="3"/>
  <c r="N79" i="3"/>
  <c r="I79" i="3"/>
  <c r="F79" i="3"/>
  <c r="K79" i="3" s="1"/>
  <c r="O79" i="3" s="1"/>
  <c r="N78" i="3"/>
  <c r="I78" i="3"/>
  <c r="F78" i="3"/>
  <c r="K78" i="3" s="1"/>
  <c r="O78" i="3" s="1"/>
  <c r="N77" i="3"/>
  <c r="I77" i="3"/>
  <c r="F77" i="3"/>
  <c r="K77" i="3" s="1"/>
  <c r="O77" i="3" s="1"/>
  <c r="N76" i="3"/>
  <c r="I76" i="3"/>
  <c r="F76" i="3"/>
  <c r="K76" i="3" s="1"/>
  <c r="N75" i="3"/>
  <c r="I75" i="3"/>
  <c r="F75" i="3"/>
  <c r="N74" i="3"/>
  <c r="I74" i="3"/>
  <c r="F74" i="3"/>
  <c r="N73" i="3"/>
  <c r="I73" i="3"/>
  <c r="F73" i="3"/>
  <c r="K73" i="3" s="1"/>
  <c r="O73" i="3" s="1"/>
  <c r="N72" i="3"/>
  <c r="I72" i="3"/>
  <c r="F72" i="3"/>
  <c r="K72" i="3" s="1"/>
  <c r="O72" i="3" s="1"/>
  <c r="N71" i="3"/>
  <c r="I71" i="3"/>
  <c r="F71" i="3"/>
  <c r="K71" i="3" s="1"/>
  <c r="O71" i="3" s="1"/>
  <c r="N70" i="3"/>
  <c r="I70" i="3"/>
  <c r="F70" i="3"/>
  <c r="K70" i="3" s="1"/>
  <c r="N69" i="3"/>
  <c r="I69" i="3"/>
  <c r="F69" i="3"/>
  <c r="K69" i="3" s="1"/>
  <c r="O69" i="3" s="1"/>
  <c r="N68" i="3"/>
  <c r="I68" i="3"/>
  <c r="F68" i="3"/>
  <c r="N67" i="3"/>
  <c r="I67" i="3"/>
  <c r="F67" i="3"/>
  <c r="K67" i="3" s="1"/>
  <c r="O67" i="3" s="1"/>
  <c r="N66" i="3"/>
  <c r="I66" i="3"/>
  <c r="F66" i="3"/>
  <c r="K66" i="3" s="1"/>
  <c r="O66" i="3" s="1"/>
  <c r="N65" i="3"/>
  <c r="I65" i="3"/>
  <c r="F65" i="3"/>
  <c r="K65" i="3" s="1"/>
  <c r="O65" i="3" s="1"/>
  <c r="N64" i="3"/>
  <c r="I64" i="3"/>
  <c r="K64" i="3" s="1"/>
  <c r="F64" i="3"/>
  <c r="N63" i="3"/>
  <c r="I63" i="3"/>
  <c r="F63" i="3"/>
  <c r="N62" i="3"/>
  <c r="I62" i="3"/>
  <c r="F62" i="3"/>
  <c r="N61" i="3"/>
  <c r="I61" i="3"/>
  <c r="F61" i="3"/>
  <c r="N60" i="3"/>
  <c r="I60" i="3"/>
  <c r="F60" i="3"/>
  <c r="K60" i="3" s="1"/>
  <c r="O60" i="3" s="1"/>
  <c r="N59" i="3"/>
  <c r="I59" i="3"/>
  <c r="N58" i="3"/>
  <c r="I58" i="3"/>
  <c r="F58" i="3"/>
  <c r="K58" i="3" s="1"/>
  <c r="O58" i="3" s="1"/>
  <c r="N57" i="3"/>
  <c r="I57" i="3"/>
  <c r="F57" i="3"/>
  <c r="K57" i="3" s="1"/>
  <c r="N56" i="3"/>
  <c r="I56" i="3"/>
  <c r="F56" i="3"/>
  <c r="K56" i="3" s="1"/>
  <c r="O56" i="3" s="1"/>
  <c r="N55" i="3"/>
  <c r="I55" i="3"/>
  <c r="F55" i="3"/>
  <c r="N54" i="3"/>
  <c r="I54" i="3"/>
  <c r="F54" i="3"/>
  <c r="K54" i="3" s="1"/>
  <c r="O54" i="3" s="1"/>
  <c r="N53" i="3"/>
  <c r="I53" i="3"/>
  <c r="F53" i="3"/>
  <c r="K53" i="3" s="1"/>
  <c r="O53" i="3" s="1"/>
  <c r="N52" i="3"/>
  <c r="I52" i="3"/>
  <c r="F52" i="3"/>
  <c r="K52" i="3" s="1"/>
  <c r="O52" i="3" s="1"/>
  <c r="N51" i="3"/>
  <c r="I51" i="3"/>
  <c r="F51" i="3"/>
  <c r="K51" i="3" s="1"/>
  <c r="N50" i="3"/>
  <c r="I50" i="3"/>
  <c r="F50" i="3"/>
  <c r="N49" i="3"/>
  <c r="I49" i="3"/>
  <c r="F49" i="3"/>
  <c r="N48" i="3"/>
  <c r="I48" i="3"/>
  <c r="F48" i="3"/>
  <c r="K48" i="3" s="1"/>
  <c r="O48" i="3" s="1"/>
  <c r="N47" i="3"/>
  <c r="I47" i="3"/>
  <c r="F47" i="3"/>
  <c r="K47" i="3" s="1"/>
  <c r="O47" i="3" s="1"/>
  <c r="N46" i="3"/>
  <c r="I46" i="3"/>
  <c r="F46" i="3"/>
  <c r="K46" i="3" s="1"/>
  <c r="O46" i="3" s="1"/>
  <c r="N45" i="3"/>
  <c r="I45" i="3"/>
  <c r="F45" i="3"/>
  <c r="K45" i="3" s="1"/>
  <c r="N44" i="3"/>
  <c r="I44" i="3"/>
  <c r="F44" i="3"/>
  <c r="K44" i="3" s="1"/>
  <c r="O44" i="3" s="1"/>
  <c r="N43" i="3"/>
  <c r="I43" i="3"/>
  <c r="F43" i="3"/>
  <c r="N42" i="3"/>
  <c r="I42" i="3"/>
  <c r="F42" i="3"/>
  <c r="K42" i="3" s="1"/>
  <c r="O42" i="3" s="1"/>
  <c r="N41" i="3"/>
  <c r="I41" i="3"/>
  <c r="F41" i="3"/>
  <c r="K41" i="3" s="1"/>
  <c r="O41" i="3" s="1"/>
  <c r="N40" i="3"/>
  <c r="I40" i="3"/>
  <c r="F40" i="3"/>
  <c r="K40" i="3" s="1"/>
  <c r="O40" i="3" s="1"/>
  <c r="N39" i="3"/>
  <c r="I39" i="3"/>
  <c r="E82" i="3"/>
  <c r="N38" i="3"/>
  <c r="I38" i="3"/>
  <c r="F38" i="3"/>
  <c r="K38" i="3" s="1"/>
  <c r="N37" i="3"/>
  <c r="I37" i="3"/>
  <c r="F37" i="3"/>
  <c r="N36" i="3"/>
  <c r="I36" i="3"/>
  <c r="F36" i="3"/>
  <c r="N35" i="3"/>
  <c r="I35" i="3"/>
  <c r="F35" i="3"/>
  <c r="K35" i="3" s="1"/>
  <c r="O35" i="3" s="1"/>
  <c r="N34" i="3"/>
  <c r="I34" i="3"/>
  <c r="F34" i="3"/>
  <c r="N33" i="3"/>
  <c r="I33" i="3"/>
  <c r="F33" i="3"/>
  <c r="K33" i="3" s="1"/>
  <c r="O33" i="3" s="1"/>
  <c r="N32" i="3"/>
  <c r="I32" i="3"/>
  <c r="F32" i="3"/>
  <c r="N31" i="3"/>
  <c r="I31" i="3"/>
  <c r="F31" i="3"/>
  <c r="K31" i="3" s="1"/>
  <c r="O31" i="3" s="1"/>
  <c r="N30" i="3"/>
  <c r="I30" i="3"/>
  <c r="F30" i="3"/>
  <c r="N29" i="3"/>
  <c r="I29" i="3"/>
  <c r="F29" i="3"/>
  <c r="K29" i="3" s="1"/>
  <c r="O29" i="3" s="1"/>
  <c r="N28" i="3"/>
  <c r="I28" i="3"/>
  <c r="F28" i="3"/>
  <c r="N27" i="3"/>
  <c r="I27" i="3"/>
  <c r="F27" i="3"/>
  <c r="K27" i="3" s="1"/>
  <c r="O27" i="3" s="1"/>
  <c r="N26" i="3"/>
  <c r="K26" i="3"/>
  <c r="I26" i="3"/>
  <c r="F26" i="3"/>
  <c r="N25" i="3"/>
  <c r="I25" i="3"/>
  <c r="F25" i="3"/>
  <c r="K25" i="3" s="1"/>
  <c r="O25" i="3" s="1"/>
  <c r="N24" i="3"/>
  <c r="I24" i="3"/>
  <c r="F24" i="3"/>
  <c r="N23" i="3"/>
  <c r="I23" i="3"/>
  <c r="F23" i="3"/>
  <c r="K23" i="3" s="1"/>
  <c r="O23" i="3" s="1"/>
  <c r="O22" i="3"/>
  <c r="N22" i="3"/>
  <c r="I22" i="3"/>
  <c r="F22" i="3"/>
  <c r="N21" i="3"/>
  <c r="I21" i="3"/>
  <c r="F21" i="3"/>
  <c r="N20" i="3"/>
  <c r="I20" i="3"/>
  <c r="F20" i="3"/>
  <c r="K20" i="3" s="1"/>
  <c r="O20" i="3" s="1"/>
  <c r="N19" i="3"/>
  <c r="I19" i="3"/>
  <c r="F19" i="3"/>
  <c r="N18" i="3"/>
  <c r="I18" i="3"/>
  <c r="F18" i="3"/>
  <c r="K18" i="3" s="1"/>
  <c r="O18" i="3" s="1"/>
  <c r="N17" i="3"/>
  <c r="I17" i="3"/>
  <c r="F17" i="3"/>
  <c r="N16" i="3"/>
  <c r="I16" i="3"/>
  <c r="F16" i="3"/>
  <c r="K16" i="3" s="1"/>
  <c r="O16" i="3" s="1"/>
  <c r="N15" i="3"/>
  <c r="I15" i="3"/>
  <c r="F15" i="3"/>
  <c r="N14" i="3"/>
  <c r="I14" i="3"/>
  <c r="F14" i="3"/>
  <c r="N13" i="3"/>
  <c r="I13" i="3"/>
  <c r="F13" i="3"/>
  <c r="N12" i="3"/>
  <c r="I12" i="3"/>
  <c r="F12" i="3"/>
  <c r="K12" i="3" s="1"/>
  <c r="O12" i="3" s="1"/>
  <c r="N11" i="3"/>
  <c r="I11" i="3"/>
  <c r="F11" i="3"/>
  <c r="K11" i="3" s="1"/>
  <c r="O11" i="3" s="1"/>
  <c r="N10" i="3"/>
  <c r="I10" i="3"/>
  <c r="F10" i="3"/>
  <c r="K10" i="3" s="1"/>
  <c r="O10" i="3" s="1"/>
  <c r="N9" i="3"/>
  <c r="I9" i="3"/>
  <c r="F9" i="3"/>
  <c r="K9" i="3" s="1"/>
  <c r="N8" i="3"/>
  <c r="I8" i="3"/>
  <c r="F8" i="3"/>
  <c r="K8" i="3" s="1"/>
  <c r="O8" i="3" s="1"/>
  <c r="N7" i="3"/>
  <c r="I7" i="3"/>
  <c r="F7" i="3"/>
  <c r="I52" i="8" l="1"/>
  <c r="I82" i="7"/>
  <c r="K51" i="8"/>
  <c r="O51" i="8" s="1"/>
  <c r="I59" i="8"/>
  <c r="G82" i="8"/>
  <c r="I53" i="8"/>
  <c r="K52" i="7"/>
  <c r="O52" i="7" s="1"/>
  <c r="F8" i="8"/>
  <c r="K8" i="8" s="1"/>
  <c r="O8" i="8" s="1"/>
  <c r="K46" i="7"/>
  <c r="O46" i="7" s="1"/>
  <c r="F41" i="8"/>
  <c r="K41" i="8" s="1"/>
  <c r="O41" i="8" s="1"/>
  <c r="F63" i="8"/>
  <c r="K63" i="8" s="1"/>
  <c r="O63" i="8" s="1"/>
  <c r="F53" i="8"/>
  <c r="K53" i="8" s="1"/>
  <c r="O53" i="8" s="1"/>
  <c r="F65" i="8"/>
  <c r="K65" i="8" s="1"/>
  <c r="O65" i="8" s="1"/>
  <c r="F48" i="8"/>
  <c r="K48" i="8" s="1"/>
  <c r="O48" i="8" s="1"/>
  <c r="K21" i="3"/>
  <c r="F7" i="8"/>
  <c r="K7" i="8" s="1"/>
  <c r="O7" i="8" s="1"/>
  <c r="F40" i="8"/>
  <c r="K40" i="8" s="1"/>
  <c r="O40" i="8" s="1"/>
  <c r="F46" i="8"/>
  <c r="K46" i="8" s="1"/>
  <c r="O46" i="8" s="1"/>
  <c r="F52" i="8"/>
  <c r="K52" i="8" s="1"/>
  <c r="O52" i="8" s="1"/>
  <c r="F58" i="8"/>
  <c r="K58" i="8" s="1"/>
  <c r="O58" i="8" s="1"/>
  <c r="F64" i="8"/>
  <c r="K64" i="8" s="1"/>
  <c r="O64" i="8" s="1"/>
  <c r="F70" i="8"/>
  <c r="K70" i="8" s="1"/>
  <c r="O70" i="8" s="1"/>
  <c r="F76" i="8"/>
  <c r="K76" i="8" s="1"/>
  <c r="O76" i="8" s="1"/>
  <c r="K37" i="3"/>
  <c r="O37" i="3" s="1"/>
  <c r="F66" i="8"/>
  <c r="K66" i="8" s="1"/>
  <c r="O66" i="8" s="1"/>
  <c r="F72" i="8"/>
  <c r="K72" i="8" s="1"/>
  <c r="O72" i="8" s="1"/>
  <c r="F78" i="8"/>
  <c r="K78" i="8" s="1"/>
  <c r="O78" i="8" s="1"/>
  <c r="K14" i="3"/>
  <c r="O14" i="3" s="1"/>
  <c r="F49" i="8"/>
  <c r="K49" i="8" s="1"/>
  <c r="O49" i="8" s="1"/>
  <c r="F61" i="8"/>
  <c r="K61" i="8" s="1"/>
  <c r="O61" i="8" s="1"/>
  <c r="F67" i="8"/>
  <c r="K67" i="8" s="1"/>
  <c r="O67" i="8" s="1"/>
  <c r="F73" i="8"/>
  <c r="K73" i="8" s="1"/>
  <c r="O73" i="8" s="1"/>
  <c r="F79" i="8"/>
  <c r="K79" i="8" s="1"/>
  <c r="O79" i="8" s="1"/>
  <c r="F54" i="8"/>
  <c r="K54" i="8" s="1"/>
  <c r="O54" i="8" s="1"/>
  <c r="K75" i="3"/>
  <c r="O75" i="3" s="1"/>
  <c r="F60" i="8"/>
  <c r="K60" i="8" s="1"/>
  <c r="O60" i="8" s="1"/>
  <c r="K30" i="3"/>
  <c r="O30" i="3" s="1"/>
  <c r="K50" i="3"/>
  <c r="O50" i="3" s="1"/>
  <c r="K68" i="3"/>
  <c r="O68" i="3" s="1"/>
  <c r="F55" i="8"/>
  <c r="K55" i="8" s="1"/>
  <c r="O55" i="8" s="1"/>
  <c r="F45" i="8"/>
  <c r="K45" i="8" s="1"/>
  <c r="O45" i="8" s="1"/>
  <c r="F62" i="8"/>
  <c r="K62" i="8" s="1"/>
  <c r="O62" i="8" s="1"/>
  <c r="F44" i="8"/>
  <c r="K44" i="8" s="1"/>
  <c r="O44" i="8" s="1"/>
  <c r="F43" i="8"/>
  <c r="K43" i="8" s="1"/>
  <c r="O43" i="8" s="1"/>
  <c r="F42" i="8"/>
  <c r="K42" i="8" s="1"/>
  <c r="O42" i="8" s="1"/>
  <c r="F59" i="8"/>
  <c r="K59" i="8" s="1"/>
  <c r="O59" i="8" s="1"/>
  <c r="K7" i="3"/>
  <c r="O7" i="3" s="1"/>
  <c r="O9" i="8"/>
  <c r="I82" i="8"/>
  <c r="L82" i="8"/>
  <c r="D82" i="8"/>
  <c r="E82" i="8"/>
  <c r="N82" i="8"/>
  <c r="O7" i="7"/>
  <c r="F82" i="7"/>
  <c r="K15" i="3"/>
  <c r="K17" i="3"/>
  <c r="O17" i="3" s="1"/>
  <c r="K28" i="3"/>
  <c r="O28" i="3" s="1"/>
  <c r="K32" i="3"/>
  <c r="O32" i="3" s="1"/>
  <c r="K34" i="3"/>
  <c r="O34" i="3" s="1"/>
  <c r="K59" i="3"/>
  <c r="O59" i="3" s="1"/>
  <c r="K61" i="3"/>
  <c r="O61" i="3" s="1"/>
  <c r="K63" i="3"/>
  <c r="O63" i="3" s="1"/>
  <c r="O21" i="3"/>
  <c r="O26" i="3"/>
  <c r="K43" i="3"/>
  <c r="O43" i="3" s="1"/>
  <c r="O64" i="3"/>
  <c r="K36" i="3"/>
  <c r="O36" i="3" s="1"/>
  <c r="O57" i="3"/>
  <c r="K74" i="3"/>
  <c r="O74" i="3" s="1"/>
  <c r="O9" i="3"/>
  <c r="K49" i="3"/>
  <c r="O49" i="3" s="1"/>
  <c r="O70" i="3"/>
  <c r="K19" i="3"/>
  <c r="O19" i="3" s="1"/>
  <c r="K24" i="3"/>
  <c r="O24" i="3" s="1"/>
  <c r="O45" i="3"/>
  <c r="K62" i="3"/>
  <c r="O62" i="3" s="1"/>
  <c r="K80" i="3"/>
  <c r="O80" i="3" s="1"/>
  <c r="O15" i="3"/>
  <c r="O38" i="3"/>
  <c r="K55" i="3"/>
  <c r="O55" i="3" s="1"/>
  <c r="O76" i="3"/>
  <c r="K13" i="3"/>
  <c r="O13" i="3" s="1"/>
  <c r="O51" i="3"/>
  <c r="F39" i="3"/>
  <c r="K39" i="3" s="1"/>
  <c r="O39" i="3" s="1"/>
  <c r="I82" i="3"/>
  <c r="O82" i="7" l="1"/>
  <c r="K82" i="7"/>
  <c r="F82" i="8"/>
  <c r="O82" i="8"/>
  <c r="K82" i="8"/>
  <c r="O82" i="3"/>
  <c r="F82" i="3"/>
  <c r="K82" i="3"/>
  <c r="P81" i="8" l="1"/>
</calcChain>
</file>

<file path=xl/sharedStrings.xml><?xml version="1.0" encoding="utf-8"?>
<sst xmlns="http://schemas.openxmlformats.org/spreadsheetml/2006/main" count="289" uniqueCount="93">
  <si>
    <t>เงินเดือน</t>
  </si>
  <si>
    <t>เงินประจำตำแหน่ง</t>
  </si>
  <si>
    <t>ค่าล่วงเวลา</t>
  </si>
  <si>
    <t>ค่าเบี้ยเลี้ยง</t>
  </si>
  <si>
    <t>ค่าที่พัก</t>
  </si>
  <si>
    <t>ค่าเบี้ยประกันภัย</t>
  </si>
  <si>
    <t>ประเภทค่าใช้จ่าย</t>
  </si>
  <si>
    <t>รวมค่าใช้จ่าย</t>
  </si>
  <si>
    <t>รวม</t>
  </si>
  <si>
    <t>ค่าเชื้อเพลิง</t>
  </si>
  <si>
    <t>ลำดับ</t>
  </si>
  <si>
    <t>ค่าจ้างที่ปรึกษา</t>
  </si>
  <si>
    <t>ครุภัณฑ์ต่ำกว่าเกณฑ์</t>
  </si>
  <si>
    <t>เงินบำเหน็จ</t>
  </si>
  <si>
    <t>ค่าใช้จ่ายส่วนคณะ</t>
  </si>
  <si>
    <t>งปม.</t>
  </si>
  <si>
    <t>รายได้</t>
  </si>
  <si>
    <t>วิชาเฉพาะ</t>
  </si>
  <si>
    <t>วิชาศึกษาทั่วไป</t>
  </si>
  <si>
    <t>ค่าใช้จ่ายส่วนงานสนับสนุนของมหาวิทยาลัย</t>
  </si>
  <si>
    <t>รวมค่าใช้จ่ายส่วนคณะทั้งหมด</t>
  </si>
  <si>
    <t>รวมค่าใช้จ่ายทั้งสิ้น</t>
  </si>
  <si>
    <t>รวม งปม.+รายได้</t>
  </si>
  <si>
    <t>คชจ.ทางตรง (วิชาการ)</t>
  </si>
  <si>
    <t>คชจ.ทางอ้อม (สายสนับสนุน)</t>
  </si>
  <si>
    <t>ค่าจ้าง</t>
  </si>
  <si>
    <t>ค่าตอบแทนพนง.ราชการ</t>
  </si>
  <si>
    <t>ค่าครองชีพ</t>
  </si>
  <si>
    <t>ง/ด&amp;ค่าจ้างอื่น</t>
  </si>
  <si>
    <t>เงินช่วยเหลือ-ตาย</t>
  </si>
  <si>
    <t>เงินชดเชยสมาชิก กบข.</t>
  </si>
  <si>
    <t>เงินสมทบ กบข.</t>
  </si>
  <si>
    <t>เงินสมทบ กสจ.</t>
  </si>
  <si>
    <t>เงินสมทบปปส.-Rel</t>
  </si>
  <si>
    <t>ค่าเช่าบ้าน</t>
  </si>
  <si>
    <t>ค่าเบี้ยประกันสุขภาพ</t>
  </si>
  <si>
    <t>ค่าตอบแทนรถประจำตน.</t>
  </si>
  <si>
    <t>เงินช่วยการศึกษาบุตร</t>
  </si>
  <si>
    <t>ค่ารักษา-นอก-รพ.รัฐ</t>
  </si>
  <si>
    <t>ค่ารักษา-ใน-รพ.รัฐ</t>
  </si>
  <si>
    <t>ค่ารักษา-นอก-เอกชน</t>
  </si>
  <si>
    <t>ค่ารักษา-ใน-เอกชน</t>
  </si>
  <si>
    <t>บำนาญปกติ</t>
  </si>
  <si>
    <t>ช่วยผู้รับเบี้ยหวัด</t>
  </si>
  <si>
    <t>ช่วยค่าครองชีพ</t>
  </si>
  <si>
    <t>เงินบำเหน็จตกทอด</t>
  </si>
  <si>
    <t>บำเหน็จดำรงชีพ</t>
  </si>
  <si>
    <t>บำเหน็จรายเดือน</t>
  </si>
  <si>
    <t>ค่ารักษาบำนาญนอก-รัฐ</t>
  </si>
  <si>
    <t>ค่ารักษาบำนาญ-ใน-รัฐ</t>
  </si>
  <si>
    <t>รักษาบำนาญ-ใน-เอกชน</t>
  </si>
  <si>
    <t>คชจ.ทุนการศึกษาในประเทศ</t>
  </si>
  <si>
    <t>คชจ.อบรมในประเทศ</t>
  </si>
  <si>
    <t>คชจ.ฝึกอบรม-ภายนอก</t>
  </si>
  <si>
    <t>คชจ.เดินทางภายในปท.</t>
  </si>
  <si>
    <t>ค่าวัสดุ</t>
  </si>
  <si>
    <t>ค่าซ่อมแซม&amp;บำรุงฯ</t>
  </si>
  <si>
    <t>ค/จเหมาบริการ-ภายนอก</t>
  </si>
  <si>
    <t>ค/จเหมาบริการ-รัฐ</t>
  </si>
  <si>
    <t>ค่าธรรมเนียมทางกม.</t>
  </si>
  <si>
    <t>ค่าไฟฟ้า</t>
  </si>
  <si>
    <t>ค่าประปา&amp;น้ำบาดาล</t>
  </si>
  <si>
    <t>ค่าโทรศัพท์</t>
  </si>
  <si>
    <t>ค่าสื่อสาร&amp;โทรคมนาคม</t>
  </si>
  <si>
    <t>ค่าบริการไปรษณีย์</t>
  </si>
  <si>
    <t>คชจ.ในการประชุม</t>
  </si>
  <si>
    <t>ค่ารับรอง&amp;พิธีการ</t>
  </si>
  <si>
    <t>ค่าเช่าอสังหา- นอก</t>
  </si>
  <si>
    <t>ค่าเช่าเบ็ดเตล็ด-นอก</t>
  </si>
  <si>
    <t>ค่าวิจัยและพัฒนา-รัฐ</t>
  </si>
  <si>
    <t>ค่าประชาสัมพันธ์</t>
  </si>
  <si>
    <t>ค่าใช้สอยอื่น ๆ</t>
  </si>
  <si>
    <t>ค่าตอบแทนตามตำแหน่ง</t>
  </si>
  <si>
    <t>ค่าตอบแทนการปฏิบัติ (ค่าสอน)</t>
  </si>
  <si>
    <t>งปน.พิเศษ+เงินเพิ่ม</t>
  </si>
  <si>
    <t xml:space="preserve">ค/ส-อาคาร-Interface    </t>
  </si>
  <si>
    <t xml:space="preserve">ค/ส-ครุภัณฑ์-Interfac   </t>
  </si>
  <si>
    <t>คชจ.อุดหนุน-ภาครัฐ</t>
  </si>
  <si>
    <t>อุดหนุนดนง.อื่น</t>
  </si>
  <si>
    <t>พักเบิกเงินอุดหนุน</t>
  </si>
  <si>
    <t>หนี้สูญ-ลูกหนี้จากการขายสินค้าและบริการ</t>
  </si>
  <si>
    <t>T/Eเบิกเกินส่งคืน</t>
  </si>
  <si>
    <t>T/E-โอนเงินให้สรก.</t>
  </si>
  <si>
    <t>T/E-โอนร/ดผ/ดให้บก.</t>
  </si>
  <si>
    <t>T/E-ปรับเงินฝากคลัง</t>
  </si>
  <si>
    <t>TE-ภายในกรม</t>
  </si>
  <si>
    <t>ค่าใช้จ่ายอื่น</t>
  </si>
  <si>
    <t>ปรับหมวดรายจ่าย</t>
  </si>
  <si>
    <t>กองทุนเงินทดแทน</t>
  </si>
  <si>
    <t>คชจ.อบรมต่างประเทศ</t>
  </si>
  <si>
    <t>คณะวิศวกรรมศาสตร์ พื้นที่ศาลายา 62</t>
  </si>
  <si>
    <t>คณะวิศวกรรมศาสตร์ พื้นที่วังไกลกังวล 62</t>
  </si>
  <si>
    <t>รวมค่าใช้จ่าย คณะวิศวกรรมศาสตร์ 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</si>
</sst>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3" fontId="3" fillId="0" borderId="0" xfId="1" applyFont="1" applyAlignment="1">
      <alignment horizontal="left"/>
    </xf>
    <xf numFmtId="43" fontId="2" fillId="0" borderId="0" xfId="1" applyFont="1" applyAlignment="1">
      <alignment horizontal="left"/>
    </xf>
    <xf numFmtId="43" fontId="2" fillId="2" borderId="4" xfId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43" fontId="3" fillId="0" borderId="0" xfId="1" applyFont="1" applyBorder="1" applyAlignment="1">
      <alignment horizontal="left"/>
    </xf>
    <xf numFmtId="43" fontId="3" fillId="0" borderId="0" xfId="1" applyFont="1" applyAlignment="1">
      <alignment horizontal="center"/>
    </xf>
    <xf numFmtId="187" fontId="3" fillId="0" borderId="0" xfId="0" applyNumberFormat="1" applyFont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left"/>
    </xf>
    <xf numFmtId="43" fontId="3" fillId="0" borderId="11" xfId="1" applyFont="1" applyFill="1" applyBorder="1" applyAlignment="1">
      <alignment horizontal="left"/>
    </xf>
    <xf numFmtId="43" fontId="3" fillId="0" borderId="11" xfId="1" applyFont="1" applyFill="1" applyBorder="1" applyAlignment="1">
      <alignment horizontal="center"/>
    </xf>
    <xf numFmtId="43" fontId="3" fillId="0" borderId="0" xfId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left"/>
    </xf>
    <xf numFmtId="43" fontId="3" fillId="0" borderId="12" xfId="1" applyFont="1" applyFill="1" applyBorder="1" applyAlignment="1">
      <alignment horizontal="center"/>
    </xf>
    <xf numFmtId="43" fontId="3" fillId="0" borderId="12" xfId="1" applyFont="1" applyFill="1" applyBorder="1" applyAlignment="1">
      <alignment horizontal="left"/>
    </xf>
    <xf numFmtId="43" fontId="3" fillId="0" borderId="1" xfId="1" applyFont="1" applyFill="1" applyBorder="1"/>
    <xf numFmtId="43" fontId="3" fillId="0" borderId="14" xfId="1" applyFont="1" applyFill="1" applyBorder="1" applyAlignment="1">
      <alignment horizontal="center"/>
    </xf>
    <xf numFmtId="43" fontId="3" fillId="0" borderId="14" xfId="1" applyFont="1" applyFill="1" applyBorder="1" applyAlignment="1">
      <alignment horizontal="left"/>
    </xf>
    <xf numFmtId="43" fontId="3" fillId="0" borderId="0" xfId="0" applyNumberFormat="1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O85"/>
  <sheetViews>
    <sheetView showGridLines="0" zoomScale="75" zoomScaleNormal="75" workbookViewId="0">
      <pane xSplit="3" ySplit="7" topLeftCell="D77" activePane="bottomRight" state="frozen"/>
      <selection pane="topRight" activeCell="D1" sqref="D1"/>
      <selection pane="bottomLeft" activeCell="A6" sqref="A6"/>
      <selection pane="bottomRight" activeCell="D62" sqref="D62"/>
    </sheetView>
  </sheetViews>
  <sheetFormatPr defaultColWidth="9" defaultRowHeight="21" x14ac:dyDescent="0.35"/>
  <cols>
    <col min="1" max="1" width="5.25" style="10" customWidth="1"/>
    <col min="2" max="2" width="11.375" style="10" customWidth="1"/>
    <col min="3" max="3" width="28.375" style="11" customWidth="1"/>
    <col min="4" max="4" width="14.875" style="12" customWidth="1"/>
    <col min="5" max="6" width="14.375" style="12" customWidth="1"/>
    <col min="7" max="7" width="12" style="12" customWidth="1"/>
    <col min="8" max="9" width="14.375" style="12" customWidth="1"/>
    <col min="10" max="10" width="11.75" style="2" customWidth="1"/>
    <col min="11" max="11" width="17" style="2" customWidth="1"/>
    <col min="12" max="12" width="10.25" style="2" customWidth="1"/>
    <col min="13" max="13" width="10.5" style="2" customWidth="1"/>
    <col min="14" max="14" width="13.625" style="2" customWidth="1"/>
    <col min="15" max="15" width="15.125" style="2" bestFit="1" customWidth="1"/>
    <col min="16" max="16384" width="9" style="2"/>
  </cols>
  <sheetData>
    <row r="1" spans="1:15" x14ac:dyDescent="0.35">
      <c r="A1" s="43" t="s">
        <v>90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3" spans="1:15" s="1" customFormat="1" x14ac:dyDescent="0.35">
      <c r="A3" s="34" t="s">
        <v>10</v>
      </c>
      <c r="B3" s="3"/>
      <c r="C3" s="34" t="s">
        <v>6</v>
      </c>
      <c r="D3" s="37" t="s">
        <v>14</v>
      </c>
      <c r="E3" s="38"/>
      <c r="F3" s="38"/>
      <c r="G3" s="38"/>
      <c r="H3" s="38"/>
      <c r="I3" s="38"/>
      <c r="J3" s="39"/>
      <c r="K3" s="40" t="s">
        <v>20</v>
      </c>
      <c r="L3" s="46" t="s">
        <v>19</v>
      </c>
      <c r="M3" s="46"/>
      <c r="N3" s="37"/>
      <c r="O3" s="44" t="s">
        <v>21</v>
      </c>
    </row>
    <row r="4" spans="1:15" s="1" customFormat="1" x14ac:dyDescent="0.35">
      <c r="A4" s="35"/>
      <c r="B4" s="4"/>
      <c r="C4" s="35"/>
      <c r="D4" s="37" t="s">
        <v>17</v>
      </c>
      <c r="E4" s="38"/>
      <c r="F4" s="38"/>
      <c r="G4" s="38"/>
      <c r="H4" s="38"/>
      <c r="I4" s="39"/>
      <c r="J4" s="47" t="s">
        <v>18</v>
      </c>
      <c r="K4" s="41"/>
      <c r="L4" s="51" t="s">
        <v>15</v>
      </c>
      <c r="M4" s="51" t="s">
        <v>16</v>
      </c>
      <c r="N4" s="50" t="s">
        <v>8</v>
      </c>
      <c r="O4" s="45"/>
    </row>
    <row r="5" spans="1:15" s="1" customFormat="1" x14ac:dyDescent="0.35">
      <c r="A5" s="35"/>
      <c r="B5" s="4"/>
      <c r="C5" s="35"/>
      <c r="D5" s="46" t="s">
        <v>23</v>
      </c>
      <c r="E5" s="46"/>
      <c r="F5" s="46"/>
      <c r="G5" s="46" t="s">
        <v>24</v>
      </c>
      <c r="H5" s="46"/>
      <c r="I5" s="46"/>
      <c r="J5" s="48"/>
      <c r="K5" s="41"/>
      <c r="L5" s="51"/>
      <c r="M5" s="51"/>
      <c r="N5" s="50"/>
      <c r="O5" s="45"/>
    </row>
    <row r="6" spans="1:15" s="1" customFormat="1" x14ac:dyDescent="0.35">
      <c r="A6" s="36"/>
      <c r="B6" s="5"/>
      <c r="C6" s="36"/>
      <c r="D6" s="6" t="s">
        <v>15</v>
      </c>
      <c r="E6" s="6" t="s">
        <v>16</v>
      </c>
      <c r="F6" s="6" t="s">
        <v>8</v>
      </c>
      <c r="G6" s="6" t="s">
        <v>15</v>
      </c>
      <c r="H6" s="6" t="s">
        <v>16</v>
      </c>
      <c r="I6" s="6" t="s">
        <v>8</v>
      </c>
      <c r="J6" s="49"/>
      <c r="K6" s="42"/>
      <c r="L6" s="51"/>
      <c r="M6" s="51"/>
      <c r="N6" s="50"/>
      <c r="O6" s="45"/>
    </row>
    <row r="7" spans="1:15" s="22" customFormat="1" x14ac:dyDescent="0.35">
      <c r="A7" s="17">
        <v>1</v>
      </c>
      <c r="B7" s="17">
        <v>5101010101</v>
      </c>
      <c r="C7" s="18" t="s">
        <v>0</v>
      </c>
      <c r="D7" s="27">
        <v>8553098.0600000005</v>
      </c>
      <c r="E7" s="27"/>
      <c r="F7" s="19">
        <f>SUM(D7:E7)</f>
        <v>8553098.0600000005</v>
      </c>
      <c r="G7" s="27"/>
      <c r="H7" s="27"/>
      <c r="I7" s="20">
        <f>SUM(G7:H7)</f>
        <v>0</v>
      </c>
      <c r="J7" s="19"/>
      <c r="K7" s="19">
        <f>+F7+I7</f>
        <v>8553098.0600000005</v>
      </c>
      <c r="L7" s="19"/>
      <c r="M7" s="19"/>
      <c r="N7" s="19">
        <f>SUM(L7:M7)</f>
        <v>0</v>
      </c>
      <c r="O7" s="19">
        <f>+K7+N7</f>
        <v>8553098.0600000005</v>
      </c>
    </row>
    <row r="8" spans="1:15" s="22" customFormat="1" x14ac:dyDescent="0.35">
      <c r="A8" s="23">
        <v>2</v>
      </c>
      <c r="B8" s="23">
        <v>5101010103</v>
      </c>
      <c r="C8" s="24" t="s">
        <v>1</v>
      </c>
      <c r="D8" s="25">
        <v>464058.05</v>
      </c>
      <c r="E8" s="25">
        <v>103329.04</v>
      </c>
      <c r="F8" s="26">
        <f t="shared" ref="F8:F73" si="0">SUM(D8:E8)</f>
        <v>567387.09</v>
      </c>
      <c r="G8" s="25"/>
      <c r="H8" s="25"/>
      <c r="I8" s="25">
        <f t="shared" ref="I8:I72" si="1">SUM(G8:H8)</f>
        <v>0</v>
      </c>
      <c r="J8" s="26"/>
      <c r="K8" s="26">
        <f t="shared" ref="K8:K72" si="2">+F8+I8</f>
        <v>567387.09</v>
      </c>
      <c r="L8" s="26"/>
      <c r="M8" s="26"/>
      <c r="N8" s="26">
        <f t="shared" ref="N8:N72" si="3">SUM(L8:M8)</f>
        <v>0</v>
      </c>
      <c r="O8" s="26">
        <f t="shared" ref="O8:O72" si="4">+K8+N8</f>
        <v>567387.09</v>
      </c>
    </row>
    <row r="9" spans="1:15" s="22" customFormat="1" x14ac:dyDescent="0.35">
      <c r="A9" s="23">
        <v>3</v>
      </c>
      <c r="B9" s="23">
        <v>5101010108</v>
      </c>
      <c r="C9" s="24" t="s">
        <v>2</v>
      </c>
      <c r="D9" s="25"/>
      <c r="E9" s="25"/>
      <c r="F9" s="26">
        <f t="shared" si="0"/>
        <v>0</v>
      </c>
      <c r="G9" s="25"/>
      <c r="H9" s="25"/>
      <c r="I9" s="25">
        <f t="shared" si="1"/>
        <v>0</v>
      </c>
      <c r="J9" s="26"/>
      <c r="K9" s="26">
        <f t="shared" si="2"/>
        <v>0</v>
      </c>
      <c r="L9" s="26"/>
      <c r="M9" s="26"/>
      <c r="N9" s="26">
        <f t="shared" si="3"/>
        <v>0</v>
      </c>
      <c r="O9" s="26">
        <f t="shared" si="4"/>
        <v>0</v>
      </c>
    </row>
    <row r="10" spans="1:15" s="22" customFormat="1" x14ac:dyDescent="0.35">
      <c r="A10" s="23">
        <v>4</v>
      </c>
      <c r="B10" s="23">
        <v>5101010113</v>
      </c>
      <c r="C10" s="24" t="s">
        <v>25</v>
      </c>
      <c r="D10" s="25"/>
      <c r="E10" s="25">
        <v>2840500</v>
      </c>
      <c r="F10" s="26">
        <f t="shared" si="0"/>
        <v>2840500</v>
      </c>
      <c r="G10" s="25"/>
      <c r="H10" s="25"/>
      <c r="I10" s="25">
        <f t="shared" si="1"/>
        <v>0</v>
      </c>
      <c r="J10" s="26"/>
      <c r="K10" s="26">
        <f t="shared" si="2"/>
        <v>2840500</v>
      </c>
      <c r="L10" s="26"/>
      <c r="M10" s="26"/>
      <c r="N10" s="26">
        <f t="shared" si="3"/>
        <v>0</v>
      </c>
      <c r="O10" s="26">
        <f t="shared" si="4"/>
        <v>2840500</v>
      </c>
    </row>
    <row r="11" spans="1:15" s="22" customFormat="1" x14ac:dyDescent="0.35">
      <c r="A11" s="23">
        <v>5</v>
      </c>
      <c r="B11" s="23">
        <v>5101010115</v>
      </c>
      <c r="C11" s="24" t="s">
        <v>26</v>
      </c>
      <c r="D11" s="25"/>
      <c r="E11" s="25"/>
      <c r="F11" s="26">
        <f t="shared" si="0"/>
        <v>0</v>
      </c>
      <c r="G11" s="25"/>
      <c r="H11" s="25"/>
      <c r="I11" s="25">
        <f t="shared" si="1"/>
        <v>0</v>
      </c>
      <c r="J11" s="26"/>
      <c r="K11" s="26">
        <f t="shared" si="2"/>
        <v>0</v>
      </c>
      <c r="L11" s="26"/>
      <c r="M11" s="26"/>
      <c r="N11" s="26">
        <f t="shared" si="3"/>
        <v>0</v>
      </c>
      <c r="O11" s="26">
        <f t="shared" si="4"/>
        <v>0</v>
      </c>
    </row>
    <row r="12" spans="1:15" s="22" customFormat="1" x14ac:dyDescent="0.35">
      <c r="A12" s="23">
        <v>6</v>
      </c>
      <c r="B12" s="23">
        <v>5101010116</v>
      </c>
      <c r="C12" s="24" t="s">
        <v>27</v>
      </c>
      <c r="D12" s="25"/>
      <c r="E12" s="25"/>
      <c r="F12" s="26">
        <f t="shared" si="0"/>
        <v>0</v>
      </c>
      <c r="G12" s="25"/>
      <c r="H12" s="25"/>
      <c r="I12" s="25">
        <f t="shared" si="1"/>
        <v>0</v>
      </c>
      <c r="J12" s="26"/>
      <c r="K12" s="26">
        <f t="shared" si="2"/>
        <v>0</v>
      </c>
      <c r="L12" s="26"/>
      <c r="M12" s="26"/>
      <c r="N12" s="26">
        <f t="shared" si="3"/>
        <v>0</v>
      </c>
      <c r="O12" s="26">
        <f t="shared" si="4"/>
        <v>0</v>
      </c>
    </row>
    <row r="13" spans="1:15" s="22" customFormat="1" x14ac:dyDescent="0.35">
      <c r="A13" s="23">
        <v>7</v>
      </c>
      <c r="B13" s="23">
        <v>5101010199</v>
      </c>
      <c r="C13" s="24" t="s">
        <v>28</v>
      </c>
      <c r="D13" s="25">
        <v>464058.05</v>
      </c>
      <c r="E13" s="25"/>
      <c r="F13" s="26">
        <f t="shared" si="0"/>
        <v>464058.05</v>
      </c>
      <c r="G13" s="25"/>
      <c r="H13" s="25"/>
      <c r="I13" s="25">
        <f t="shared" si="1"/>
        <v>0</v>
      </c>
      <c r="J13" s="26"/>
      <c r="K13" s="26">
        <f t="shared" si="2"/>
        <v>464058.05</v>
      </c>
      <c r="L13" s="26"/>
      <c r="M13" s="26"/>
      <c r="N13" s="26">
        <f t="shared" si="3"/>
        <v>0</v>
      </c>
      <c r="O13" s="26">
        <f t="shared" si="4"/>
        <v>464058.05</v>
      </c>
    </row>
    <row r="14" spans="1:15" s="22" customFormat="1" x14ac:dyDescent="0.35">
      <c r="A14" s="23">
        <v>8</v>
      </c>
      <c r="B14" s="23">
        <v>5101020101</v>
      </c>
      <c r="C14" s="24" t="s">
        <v>29</v>
      </c>
      <c r="D14" s="25"/>
      <c r="E14" s="25"/>
      <c r="F14" s="26">
        <f t="shared" si="0"/>
        <v>0</v>
      </c>
      <c r="G14" s="25"/>
      <c r="H14" s="25"/>
      <c r="I14" s="25">
        <f t="shared" si="1"/>
        <v>0</v>
      </c>
      <c r="J14" s="26"/>
      <c r="K14" s="26">
        <f t="shared" si="2"/>
        <v>0</v>
      </c>
      <c r="L14" s="26"/>
      <c r="M14" s="26"/>
      <c r="N14" s="26">
        <f t="shared" si="3"/>
        <v>0</v>
      </c>
      <c r="O14" s="26">
        <f t="shared" si="4"/>
        <v>0</v>
      </c>
    </row>
    <row r="15" spans="1:15" s="22" customFormat="1" x14ac:dyDescent="0.35">
      <c r="A15" s="23">
        <v>9</v>
      </c>
      <c r="B15" s="23">
        <v>5101020103</v>
      </c>
      <c r="C15" s="24" t="s">
        <v>30</v>
      </c>
      <c r="D15" s="25"/>
      <c r="E15" s="25"/>
      <c r="F15" s="26">
        <f t="shared" si="0"/>
        <v>0</v>
      </c>
      <c r="G15" s="25"/>
      <c r="H15" s="25"/>
      <c r="I15" s="25">
        <f t="shared" si="1"/>
        <v>0</v>
      </c>
      <c r="J15" s="26"/>
      <c r="K15" s="26">
        <f t="shared" si="2"/>
        <v>0</v>
      </c>
      <c r="L15" s="26"/>
      <c r="M15" s="26"/>
      <c r="N15" s="26">
        <f t="shared" si="3"/>
        <v>0</v>
      </c>
      <c r="O15" s="26">
        <f t="shared" si="4"/>
        <v>0</v>
      </c>
    </row>
    <row r="16" spans="1:15" s="22" customFormat="1" x14ac:dyDescent="0.35">
      <c r="A16" s="23">
        <v>10</v>
      </c>
      <c r="B16" s="23">
        <v>5101020104</v>
      </c>
      <c r="C16" s="24" t="s">
        <v>31</v>
      </c>
      <c r="D16" s="25"/>
      <c r="E16" s="25"/>
      <c r="F16" s="26">
        <f t="shared" si="0"/>
        <v>0</v>
      </c>
      <c r="G16" s="25"/>
      <c r="H16" s="25"/>
      <c r="I16" s="25">
        <f t="shared" si="1"/>
        <v>0</v>
      </c>
      <c r="J16" s="26"/>
      <c r="K16" s="26">
        <f t="shared" si="2"/>
        <v>0</v>
      </c>
      <c r="L16" s="26"/>
      <c r="M16" s="26"/>
      <c r="N16" s="26">
        <f t="shared" si="3"/>
        <v>0</v>
      </c>
      <c r="O16" s="26">
        <f t="shared" si="4"/>
        <v>0</v>
      </c>
    </row>
    <row r="17" spans="1:15" s="22" customFormat="1" x14ac:dyDescent="0.35">
      <c r="A17" s="23">
        <v>11</v>
      </c>
      <c r="B17" s="23">
        <v>5101020105</v>
      </c>
      <c r="C17" s="24" t="s">
        <v>32</v>
      </c>
      <c r="D17" s="25"/>
      <c r="E17" s="25"/>
      <c r="F17" s="26">
        <f t="shared" si="0"/>
        <v>0</v>
      </c>
      <c r="G17" s="25"/>
      <c r="H17" s="25"/>
      <c r="I17" s="25">
        <f t="shared" si="1"/>
        <v>0</v>
      </c>
      <c r="J17" s="26"/>
      <c r="K17" s="26">
        <f t="shared" si="2"/>
        <v>0</v>
      </c>
      <c r="L17" s="26"/>
      <c r="M17" s="26"/>
      <c r="N17" s="26">
        <f t="shared" si="3"/>
        <v>0</v>
      </c>
      <c r="O17" s="26">
        <f t="shared" si="4"/>
        <v>0</v>
      </c>
    </row>
    <row r="18" spans="1:15" s="22" customFormat="1" x14ac:dyDescent="0.35">
      <c r="A18" s="23">
        <v>12</v>
      </c>
      <c r="B18" s="23">
        <v>5101020106</v>
      </c>
      <c r="C18" s="24" t="s">
        <v>33</v>
      </c>
      <c r="D18" s="25"/>
      <c r="E18" s="25">
        <v>93975</v>
      </c>
      <c r="F18" s="26">
        <f t="shared" si="0"/>
        <v>93975</v>
      </c>
      <c r="G18" s="25"/>
      <c r="H18" s="25"/>
      <c r="I18" s="25">
        <f t="shared" si="1"/>
        <v>0</v>
      </c>
      <c r="J18" s="26"/>
      <c r="K18" s="26">
        <f t="shared" si="2"/>
        <v>93975</v>
      </c>
      <c r="L18" s="26"/>
      <c r="M18" s="26"/>
      <c r="N18" s="26">
        <f t="shared" si="3"/>
        <v>0</v>
      </c>
      <c r="O18" s="26">
        <f t="shared" si="4"/>
        <v>93975</v>
      </c>
    </row>
    <row r="19" spans="1:15" s="22" customFormat="1" x14ac:dyDescent="0.35">
      <c r="A19" s="23">
        <v>13</v>
      </c>
      <c r="B19" s="23">
        <v>5101020108</v>
      </c>
      <c r="C19" s="24" t="s">
        <v>34</v>
      </c>
      <c r="D19" s="25"/>
      <c r="E19" s="25"/>
      <c r="F19" s="26">
        <f t="shared" si="0"/>
        <v>0</v>
      </c>
      <c r="G19" s="25"/>
      <c r="H19" s="25"/>
      <c r="I19" s="25">
        <f t="shared" si="1"/>
        <v>0</v>
      </c>
      <c r="J19" s="26"/>
      <c r="K19" s="26">
        <f t="shared" si="2"/>
        <v>0</v>
      </c>
      <c r="L19" s="26"/>
      <c r="M19" s="26"/>
      <c r="N19" s="26">
        <f t="shared" si="3"/>
        <v>0</v>
      </c>
      <c r="O19" s="26">
        <f t="shared" si="4"/>
        <v>0</v>
      </c>
    </row>
    <row r="20" spans="1:15" s="22" customFormat="1" x14ac:dyDescent="0.35">
      <c r="A20" s="23">
        <v>14</v>
      </c>
      <c r="B20" s="23">
        <v>5101020109</v>
      </c>
      <c r="C20" s="24" t="s">
        <v>35</v>
      </c>
      <c r="D20" s="25"/>
      <c r="E20" s="25"/>
      <c r="F20" s="26">
        <f t="shared" si="0"/>
        <v>0</v>
      </c>
      <c r="G20" s="25"/>
      <c r="H20" s="25"/>
      <c r="I20" s="25">
        <f t="shared" si="1"/>
        <v>0</v>
      </c>
      <c r="J20" s="26"/>
      <c r="K20" s="26">
        <f t="shared" si="2"/>
        <v>0</v>
      </c>
      <c r="L20" s="26"/>
      <c r="M20" s="26"/>
      <c r="N20" s="26">
        <f t="shared" si="3"/>
        <v>0</v>
      </c>
      <c r="O20" s="26">
        <f t="shared" si="4"/>
        <v>0</v>
      </c>
    </row>
    <row r="21" spans="1:15" s="22" customFormat="1" x14ac:dyDescent="0.35">
      <c r="A21" s="23">
        <v>15</v>
      </c>
      <c r="B21" s="23">
        <v>5101020113</v>
      </c>
      <c r="C21" s="24" t="s">
        <v>36</v>
      </c>
      <c r="D21" s="25"/>
      <c r="E21" s="25"/>
      <c r="F21" s="26">
        <f t="shared" si="0"/>
        <v>0</v>
      </c>
      <c r="G21" s="25"/>
      <c r="H21" s="25"/>
      <c r="I21" s="25">
        <f t="shared" si="1"/>
        <v>0</v>
      </c>
      <c r="J21" s="26"/>
      <c r="K21" s="26">
        <f t="shared" si="2"/>
        <v>0</v>
      </c>
      <c r="L21" s="26"/>
      <c r="M21" s="26"/>
      <c r="N21" s="26">
        <f t="shared" si="3"/>
        <v>0</v>
      </c>
      <c r="O21" s="26">
        <f t="shared" si="4"/>
        <v>0</v>
      </c>
    </row>
    <row r="22" spans="1:15" s="22" customFormat="1" x14ac:dyDescent="0.35">
      <c r="A22" s="23">
        <v>16</v>
      </c>
      <c r="B22" s="23">
        <v>5101020116</v>
      </c>
      <c r="C22" s="24" t="s">
        <v>88</v>
      </c>
      <c r="D22" s="25"/>
      <c r="E22" s="25"/>
      <c r="F22" s="26">
        <f t="shared" si="0"/>
        <v>0</v>
      </c>
      <c r="G22" s="25"/>
      <c r="H22" s="25"/>
      <c r="I22" s="25">
        <f t="shared" si="1"/>
        <v>0</v>
      </c>
      <c r="J22" s="26"/>
      <c r="K22" s="26"/>
      <c r="L22" s="26"/>
      <c r="M22" s="26"/>
      <c r="N22" s="26">
        <f t="shared" si="3"/>
        <v>0</v>
      </c>
      <c r="O22" s="26">
        <f t="shared" si="4"/>
        <v>0</v>
      </c>
    </row>
    <row r="23" spans="1:15" s="22" customFormat="1" x14ac:dyDescent="0.35">
      <c r="A23" s="23">
        <v>17</v>
      </c>
      <c r="B23" s="23">
        <v>5101030101</v>
      </c>
      <c r="C23" s="24" t="s">
        <v>37</v>
      </c>
      <c r="D23" s="25"/>
      <c r="E23" s="25"/>
      <c r="F23" s="26">
        <f t="shared" si="0"/>
        <v>0</v>
      </c>
      <c r="G23" s="25"/>
      <c r="H23" s="25"/>
      <c r="I23" s="25">
        <f t="shared" si="1"/>
        <v>0</v>
      </c>
      <c r="J23" s="26"/>
      <c r="K23" s="26">
        <f t="shared" si="2"/>
        <v>0</v>
      </c>
      <c r="L23" s="26"/>
      <c r="M23" s="26"/>
      <c r="N23" s="26">
        <f t="shared" si="3"/>
        <v>0</v>
      </c>
      <c r="O23" s="26">
        <f t="shared" si="4"/>
        <v>0</v>
      </c>
    </row>
    <row r="24" spans="1:15" s="22" customFormat="1" x14ac:dyDescent="0.35">
      <c r="A24" s="23">
        <v>18</v>
      </c>
      <c r="B24" s="23">
        <v>5101030205</v>
      </c>
      <c r="C24" s="24" t="s">
        <v>38</v>
      </c>
      <c r="D24" s="25"/>
      <c r="E24" s="25"/>
      <c r="F24" s="26">
        <f t="shared" si="0"/>
        <v>0</v>
      </c>
      <c r="G24" s="25"/>
      <c r="H24" s="25"/>
      <c r="I24" s="25">
        <f t="shared" si="1"/>
        <v>0</v>
      </c>
      <c r="J24" s="26"/>
      <c r="K24" s="26">
        <f t="shared" si="2"/>
        <v>0</v>
      </c>
      <c r="L24" s="26"/>
      <c r="M24" s="26"/>
      <c r="N24" s="26">
        <f t="shared" si="3"/>
        <v>0</v>
      </c>
      <c r="O24" s="26">
        <f t="shared" si="4"/>
        <v>0</v>
      </c>
    </row>
    <row r="25" spans="1:15" s="22" customFormat="1" x14ac:dyDescent="0.35">
      <c r="A25" s="23">
        <v>19</v>
      </c>
      <c r="B25" s="23">
        <v>5101030206</v>
      </c>
      <c r="C25" s="24" t="s">
        <v>39</v>
      </c>
      <c r="D25" s="25"/>
      <c r="E25" s="25"/>
      <c r="F25" s="26">
        <f t="shared" si="0"/>
        <v>0</v>
      </c>
      <c r="G25" s="25"/>
      <c r="H25" s="25"/>
      <c r="I25" s="25">
        <f t="shared" si="1"/>
        <v>0</v>
      </c>
      <c r="J25" s="26"/>
      <c r="K25" s="26">
        <f t="shared" si="2"/>
        <v>0</v>
      </c>
      <c r="L25" s="26"/>
      <c r="M25" s="26"/>
      <c r="N25" s="26">
        <f t="shared" si="3"/>
        <v>0</v>
      </c>
      <c r="O25" s="26">
        <f t="shared" si="4"/>
        <v>0</v>
      </c>
    </row>
    <row r="26" spans="1:15" s="22" customFormat="1" x14ac:dyDescent="0.35">
      <c r="A26" s="23">
        <v>20</v>
      </c>
      <c r="B26" s="23">
        <v>5101030207</v>
      </c>
      <c r="C26" s="24" t="s">
        <v>40</v>
      </c>
      <c r="D26" s="25"/>
      <c r="E26" s="25"/>
      <c r="F26" s="26">
        <f t="shared" si="0"/>
        <v>0</v>
      </c>
      <c r="G26" s="25"/>
      <c r="H26" s="25"/>
      <c r="I26" s="25">
        <f t="shared" si="1"/>
        <v>0</v>
      </c>
      <c r="J26" s="26"/>
      <c r="K26" s="26">
        <f t="shared" si="2"/>
        <v>0</v>
      </c>
      <c r="L26" s="26"/>
      <c r="M26" s="26"/>
      <c r="N26" s="26">
        <f t="shared" si="3"/>
        <v>0</v>
      </c>
      <c r="O26" s="26">
        <f t="shared" si="4"/>
        <v>0</v>
      </c>
    </row>
    <row r="27" spans="1:15" s="22" customFormat="1" x14ac:dyDescent="0.35">
      <c r="A27" s="23">
        <v>21</v>
      </c>
      <c r="B27" s="23">
        <v>5101030208</v>
      </c>
      <c r="C27" s="24" t="s">
        <v>41</v>
      </c>
      <c r="D27" s="25"/>
      <c r="E27" s="25"/>
      <c r="F27" s="26">
        <f t="shared" si="0"/>
        <v>0</v>
      </c>
      <c r="G27" s="25"/>
      <c r="H27" s="25"/>
      <c r="I27" s="25">
        <f t="shared" si="1"/>
        <v>0</v>
      </c>
      <c r="J27" s="26"/>
      <c r="K27" s="26">
        <f t="shared" si="2"/>
        <v>0</v>
      </c>
      <c r="L27" s="26"/>
      <c r="M27" s="26"/>
      <c r="N27" s="26">
        <f t="shared" si="3"/>
        <v>0</v>
      </c>
      <c r="O27" s="26">
        <f t="shared" si="4"/>
        <v>0</v>
      </c>
    </row>
    <row r="28" spans="1:15" s="22" customFormat="1" x14ac:dyDescent="0.35">
      <c r="A28" s="23">
        <v>22</v>
      </c>
      <c r="B28" s="23">
        <v>5101040102</v>
      </c>
      <c r="C28" s="24" t="s">
        <v>42</v>
      </c>
      <c r="D28" s="25"/>
      <c r="E28" s="25"/>
      <c r="F28" s="26">
        <f t="shared" si="0"/>
        <v>0</v>
      </c>
      <c r="G28" s="25"/>
      <c r="H28" s="25"/>
      <c r="I28" s="25">
        <f t="shared" si="1"/>
        <v>0</v>
      </c>
      <c r="J28" s="26"/>
      <c r="K28" s="26">
        <f t="shared" si="2"/>
        <v>0</v>
      </c>
      <c r="L28" s="26"/>
      <c r="M28" s="26"/>
      <c r="N28" s="26">
        <f t="shared" si="3"/>
        <v>0</v>
      </c>
      <c r="O28" s="26">
        <f t="shared" si="4"/>
        <v>0</v>
      </c>
    </row>
    <row r="29" spans="1:15" s="22" customFormat="1" x14ac:dyDescent="0.35">
      <c r="A29" s="23">
        <v>23</v>
      </c>
      <c r="B29" s="23">
        <v>5101040104</v>
      </c>
      <c r="C29" s="24" t="s">
        <v>43</v>
      </c>
      <c r="D29" s="25"/>
      <c r="E29" s="25"/>
      <c r="F29" s="26">
        <f t="shared" si="0"/>
        <v>0</v>
      </c>
      <c r="G29" s="25"/>
      <c r="H29" s="25"/>
      <c r="I29" s="25">
        <f t="shared" si="1"/>
        <v>0</v>
      </c>
      <c r="J29" s="26"/>
      <c r="K29" s="26">
        <f t="shared" si="2"/>
        <v>0</v>
      </c>
      <c r="L29" s="26"/>
      <c r="M29" s="26"/>
      <c r="N29" s="26">
        <f t="shared" si="3"/>
        <v>0</v>
      </c>
      <c r="O29" s="26">
        <f t="shared" si="4"/>
        <v>0</v>
      </c>
    </row>
    <row r="30" spans="1:15" s="22" customFormat="1" x14ac:dyDescent="0.35">
      <c r="A30" s="23">
        <v>24</v>
      </c>
      <c r="B30" s="23">
        <v>5101040105</v>
      </c>
      <c r="C30" s="24" t="s">
        <v>44</v>
      </c>
      <c r="D30" s="25"/>
      <c r="E30" s="25"/>
      <c r="F30" s="26">
        <f t="shared" si="0"/>
        <v>0</v>
      </c>
      <c r="G30" s="25"/>
      <c r="H30" s="25"/>
      <c r="I30" s="25">
        <f t="shared" si="1"/>
        <v>0</v>
      </c>
      <c r="J30" s="26"/>
      <c r="K30" s="26">
        <f t="shared" si="2"/>
        <v>0</v>
      </c>
      <c r="L30" s="26"/>
      <c r="M30" s="26"/>
      <c r="N30" s="26">
        <f t="shared" si="3"/>
        <v>0</v>
      </c>
      <c r="O30" s="26">
        <f t="shared" si="4"/>
        <v>0</v>
      </c>
    </row>
    <row r="31" spans="1:15" s="22" customFormat="1" x14ac:dyDescent="0.35">
      <c r="A31" s="23">
        <v>25</v>
      </c>
      <c r="B31" s="23">
        <v>5101040106</v>
      </c>
      <c r="C31" s="24" t="s">
        <v>13</v>
      </c>
      <c r="D31" s="25"/>
      <c r="E31" s="25"/>
      <c r="F31" s="26">
        <f t="shared" si="0"/>
        <v>0</v>
      </c>
      <c r="G31" s="25"/>
      <c r="H31" s="25"/>
      <c r="I31" s="25">
        <f t="shared" si="1"/>
        <v>0</v>
      </c>
      <c r="J31" s="26"/>
      <c r="K31" s="26">
        <f t="shared" si="2"/>
        <v>0</v>
      </c>
      <c r="L31" s="26"/>
      <c r="M31" s="26"/>
      <c r="N31" s="26">
        <f t="shared" si="3"/>
        <v>0</v>
      </c>
      <c r="O31" s="26">
        <f t="shared" si="4"/>
        <v>0</v>
      </c>
    </row>
    <row r="32" spans="1:15" s="22" customFormat="1" x14ac:dyDescent="0.35">
      <c r="A32" s="23">
        <v>26</v>
      </c>
      <c r="B32" s="23">
        <v>5101040107</v>
      </c>
      <c r="C32" s="24" t="s">
        <v>45</v>
      </c>
      <c r="D32" s="25"/>
      <c r="E32" s="25"/>
      <c r="F32" s="26">
        <f t="shared" si="0"/>
        <v>0</v>
      </c>
      <c r="G32" s="25"/>
      <c r="H32" s="25"/>
      <c r="I32" s="25">
        <f t="shared" si="1"/>
        <v>0</v>
      </c>
      <c r="J32" s="26"/>
      <c r="K32" s="26">
        <f t="shared" si="2"/>
        <v>0</v>
      </c>
      <c r="L32" s="26"/>
      <c r="M32" s="26"/>
      <c r="N32" s="26">
        <f t="shared" si="3"/>
        <v>0</v>
      </c>
      <c r="O32" s="26">
        <f t="shared" si="4"/>
        <v>0</v>
      </c>
    </row>
    <row r="33" spans="1:15" s="22" customFormat="1" x14ac:dyDescent="0.35">
      <c r="A33" s="23">
        <v>27</v>
      </c>
      <c r="B33" s="23">
        <v>5101040108</v>
      </c>
      <c r="C33" s="24" t="s">
        <v>46</v>
      </c>
      <c r="D33" s="25"/>
      <c r="E33" s="25"/>
      <c r="F33" s="26">
        <f t="shared" si="0"/>
        <v>0</v>
      </c>
      <c r="G33" s="25"/>
      <c r="H33" s="25"/>
      <c r="I33" s="25">
        <f t="shared" si="1"/>
        <v>0</v>
      </c>
      <c r="J33" s="26"/>
      <c r="K33" s="26">
        <f t="shared" si="2"/>
        <v>0</v>
      </c>
      <c r="L33" s="26"/>
      <c r="M33" s="26"/>
      <c r="N33" s="26">
        <f t="shared" si="3"/>
        <v>0</v>
      </c>
      <c r="O33" s="26">
        <f t="shared" si="4"/>
        <v>0</v>
      </c>
    </row>
    <row r="34" spans="1:15" s="22" customFormat="1" x14ac:dyDescent="0.35">
      <c r="A34" s="23">
        <v>28</v>
      </c>
      <c r="B34" s="23">
        <v>5101040120</v>
      </c>
      <c r="C34" s="24" t="s">
        <v>47</v>
      </c>
      <c r="D34" s="25"/>
      <c r="E34" s="25"/>
      <c r="F34" s="26">
        <f t="shared" si="0"/>
        <v>0</v>
      </c>
      <c r="G34" s="25"/>
      <c r="H34" s="25"/>
      <c r="I34" s="25">
        <f t="shared" si="1"/>
        <v>0</v>
      </c>
      <c r="J34" s="26"/>
      <c r="K34" s="26">
        <f t="shared" si="2"/>
        <v>0</v>
      </c>
      <c r="L34" s="26"/>
      <c r="M34" s="26"/>
      <c r="N34" s="26">
        <f t="shared" si="3"/>
        <v>0</v>
      </c>
      <c r="O34" s="26">
        <f t="shared" si="4"/>
        <v>0</v>
      </c>
    </row>
    <row r="35" spans="1:15" s="22" customFormat="1" x14ac:dyDescent="0.35">
      <c r="A35" s="23">
        <v>29</v>
      </c>
      <c r="B35" s="23">
        <v>5101040204</v>
      </c>
      <c r="C35" s="24" t="s">
        <v>48</v>
      </c>
      <c r="D35" s="25"/>
      <c r="E35" s="25"/>
      <c r="F35" s="26">
        <f t="shared" si="0"/>
        <v>0</v>
      </c>
      <c r="G35" s="25"/>
      <c r="H35" s="25"/>
      <c r="I35" s="25">
        <f t="shared" si="1"/>
        <v>0</v>
      </c>
      <c r="J35" s="26"/>
      <c r="K35" s="26">
        <f t="shared" si="2"/>
        <v>0</v>
      </c>
      <c r="L35" s="26"/>
      <c r="M35" s="26"/>
      <c r="N35" s="26">
        <f t="shared" si="3"/>
        <v>0</v>
      </c>
      <c r="O35" s="26">
        <f t="shared" si="4"/>
        <v>0</v>
      </c>
    </row>
    <row r="36" spans="1:15" s="22" customFormat="1" x14ac:dyDescent="0.35">
      <c r="A36" s="23">
        <v>30</v>
      </c>
      <c r="B36" s="23">
        <v>5101040205</v>
      </c>
      <c r="C36" s="24" t="s">
        <v>49</v>
      </c>
      <c r="D36" s="25"/>
      <c r="E36" s="25"/>
      <c r="F36" s="26">
        <f t="shared" si="0"/>
        <v>0</v>
      </c>
      <c r="G36" s="25"/>
      <c r="H36" s="25"/>
      <c r="I36" s="25">
        <f t="shared" si="1"/>
        <v>0</v>
      </c>
      <c r="J36" s="26"/>
      <c r="K36" s="26">
        <f t="shared" si="2"/>
        <v>0</v>
      </c>
      <c r="L36" s="26"/>
      <c r="M36" s="26"/>
      <c r="N36" s="26">
        <f t="shared" si="3"/>
        <v>0</v>
      </c>
      <c r="O36" s="26">
        <f t="shared" si="4"/>
        <v>0</v>
      </c>
    </row>
    <row r="37" spans="1:15" s="22" customFormat="1" x14ac:dyDescent="0.35">
      <c r="A37" s="23">
        <v>31</v>
      </c>
      <c r="B37" s="23">
        <v>5101040207</v>
      </c>
      <c r="C37" s="24" t="s">
        <v>50</v>
      </c>
      <c r="D37" s="25"/>
      <c r="E37" s="25"/>
      <c r="F37" s="26">
        <f t="shared" si="0"/>
        <v>0</v>
      </c>
      <c r="G37" s="25"/>
      <c r="H37" s="25"/>
      <c r="I37" s="25">
        <f t="shared" si="1"/>
        <v>0</v>
      </c>
      <c r="J37" s="26"/>
      <c r="K37" s="26">
        <f t="shared" si="2"/>
        <v>0</v>
      </c>
      <c r="L37" s="26"/>
      <c r="M37" s="26"/>
      <c r="N37" s="26">
        <f t="shared" si="3"/>
        <v>0</v>
      </c>
      <c r="O37" s="26">
        <f t="shared" si="4"/>
        <v>0</v>
      </c>
    </row>
    <row r="38" spans="1:15" s="22" customFormat="1" x14ac:dyDescent="0.35">
      <c r="A38" s="23">
        <v>32</v>
      </c>
      <c r="B38" s="23">
        <v>5102010106</v>
      </c>
      <c r="C38" s="24" t="s">
        <v>51</v>
      </c>
      <c r="D38" s="25"/>
      <c r="E38" s="25"/>
      <c r="F38" s="26">
        <f t="shared" si="0"/>
        <v>0</v>
      </c>
      <c r="G38" s="25"/>
      <c r="H38" s="25"/>
      <c r="I38" s="25">
        <f t="shared" si="1"/>
        <v>0</v>
      </c>
      <c r="J38" s="26"/>
      <c r="K38" s="26">
        <f t="shared" si="2"/>
        <v>0</v>
      </c>
      <c r="L38" s="26"/>
      <c r="M38" s="26"/>
      <c r="N38" s="26">
        <f t="shared" si="3"/>
        <v>0</v>
      </c>
      <c r="O38" s="26">
        <f t="shared" si="4"/>
        <v>0</v>
      </c>
    </row>
    <row r="39" spans="1:15" s="22" customFormat="1" x14ac:dyDescent="0.35">
      <c r="A39" s="23">
        <v>33</v>
      </c>
      <c r="B39" s="23">
        <v>5102010199</v>
      </c>
      <c r="C39" s="24" t="s">
        <v>52</v>
      </c>
      <c r="D39" s="25">
        <f>3970+8286213+55590680</f>
        <v>63880863</v>
      </c>
      <c r="E39" s="25">
        <v>107168</v>
      </c>
      <c r="F39" s="26">
        <f t="shared" si="0"/>
        <v>63988031</v>
      </c>
      <c r="G39" s="25"/>
      <c r="H39" s="25"/>
      <c r="I39" s="25">
        <f t="shared" si="1"/>
        <v>0</v>
      </c>
      <c r="J39" s="26"/>
      <c r="K39" s="26">
        <f t="shared" si="2"/>
        <v>63988031</v>
      </c>
      <c r="L39" s="26"/>
      <c r="M39" s="26"/>
      <c r="N39" s="26">
        <f t="shared" si="3"/>
        <v>0</v>
      </c>
      <c r="O39" s="26">
        <f t="shared" si="4"/>
        <v>63988031</v>
      </c>
    </row>
    <row r="40" spans="1:15" s="22" customFormat="1" x14ac:dyDescent="0.35">
      <c r="A40" s="23">
        <v>34</v>
      </c>
      <c r="B40" s="23">
        <v>5102020199</v>
      </c>
      <c r="C40" s="24" t="s">
        <v>89</v>
      </c>
      <c r="D40" s="25"/>
      <c r="E40" s="25">
        <v>62839.91</v>
      </c>
      <c r="F40" s="26">
        <f t="shared" si="0"/>
        <v>62839.91</v>
      </c>
      <c r="G40" s="25"/>
      <c r="H40" s="25"/>
      <c r="I40" s="25">
        <f t="shared" si="1"/>
        <v>0</v>
      </c>
      <c r="J40" s="26"/>
      <c r="K40" s="26">
        <f t="shared" si="2"/>
        <v>62839.91</v>
      </c>
      <c r="L40" s="26"/>
      <c r="M40" s="26"/>
      <c r="N40" s="26">
        <f t="shared" si="3"/>
        <v>0</v>
      </c>
      <c r="O40" s="26">
        <f t="shared" si="4"/>
        <v>62839.91</v>
      </c>
    </row>
    <row r="41" spans="1:15" s="22" customFormat="1" x14ac:dyDescent="0.35">
      <c r="A41" s="23">
        <v>35</v>
      </c>
      <c r="B41" s="23">
        <v>5102030199</v>
      </c>
      <c r="C41" s="24" t="s">
        <v>53</v>
      </c>
      <c r="D41" s="25">
        <v>11024265.51</v>
      </c>
      <c r="E41" s="25"/>
      <c r="F41" s="26">
        <f t="shared" si="0"/>
        <v>11024265.51</v>
      </c>
      <c r="G41" s="25"/>
      <c r="H41" s="25"/>
      <c r="I41" s="25">
        <f t="shared" si="1"/>
        <v>0</v>
      </c>
      <c r="J41" s="26"/>
      <c r="K41" s="26">
        <f t="shared" si="2"/>
        <v>11024265.51</v>
      </c>
      <c r="L41" s="26"/>
      <c r="M41" s="26"/>
      <c r="N41" s="26">
        <f t="shared" si="3"/>
        <v>0</v>
      </c>
      <c r="O41" s="26">
        <f t="shared" si="4"/>
        <v>11024265.51</v>
      </c>
    </row>
    <row r="42" spans="1:15" s="22" customFormat="1" x14ac:dyDescent="0.35">
      <c r="A42" s="23">
        <v>36</v>
      </c>
      <c r="B42" s="23">
        <v>5103010102</v>
      </c>
      <c r="C42" s="24" t="s">
        <v>3</v>
      </c>
      <c r="D42" s="25">
        <v>6480</v>
      </c>
      <c r="E42" s="25"/>
      <c r="F42" s="26">
        <f t="shared" si="0"/>
        <v>6480</v>
      </c>
      <c r="G42" s="25"/>
      <c r="H42" s="25"/>
      <c r="I42" s="25">
        <f t="shared" si="1"/>
        <v>0</v>
      </c>
      <c r="J42" s="26"/>
      <c r="K42" s="26">
        <f t="shared" si="2"/>
        <v>6480</v>
      </c>
      <c r="L42" s="26"/>
      <c r="M42" s="26"/>
      <c r="N42" s="26">
        <f t="shared" si="3"/>
        <v>0</v>
      </c>
      <c r="O42" s="26">
        <f t="shared" si="4"/>
        <v>6480</v>
      </c>
    </row>
    <row r="43" spans="1:15" s="22" customFormat="1" x14ac:dyDescent="0.35">
      <c r="A43" s="23">
        <v>37</v>
      </c>
      <c r="B43" s="23">
        <v>5103010103</v>
      </c>
      <c r="C43" s="24" t="s">
        <v>4</v>
      </c>
      <c r="D43" s="25">
        <v>3500</v>
      </c>
      <c r="E43" s="25"/>
      <c r="F43" s="26">
        <f t="shared" si="0"/>
        <v>3500</v>
      </c>
      <c r="G43" s="25"/>
      <c r="H43" s="25"/>
      <c r="I43" s="25">
        <f t="shared" si="1"/>
        <v>0</v>
      </c>
      <c r="J43" s="26"/>
      <c r="K43" s="26">
        <f t="shared" si="2"/>
        <v>3500</v>
      </c>
      <c r="L43" s="26"/>
      <c r="M43" s="26"/>
      <c r="N43" s="26">
        <f t="shared" si="3"/>
        <v>0</v>
      </c>
      <c r="O43" s="26">
        <f t="shared" si="4"/>
        <v>3500</v>
      </c>
    </row>
    <row r="44" spans="1:15" s="22" customFormat="1" x14ac:dyDescent="0.35">
      <c r="A44" s="23">
        <v>38</v>
      </c>
      <c r="B44" s="23">
        <v>5103010199</v>
      </c>
      <c r="C44" s="24" t="s">
        <v>54</v>
      </c>
      <c r="D44" s="25"/>
      <c r="E44" s="25">
        <v>12346</v>
      </c>
      <c r="F44" s="26">
        <f t="shared" si="0"/>
        <v>12346</v>
      </c>
      <c r="G44" s="25"/>
      <c r="H44" s="25"/>
      <c r="I44" s="25">
        <f t="shared" si="1"/>
        <v>0</v>
      </c>
      <c r="J44" s="26"/>
      <c r="K44" s="26">
        <f t="shared" si="2"/>
        <v>12346</v>
      </c>
      <c r="L44" s="26"/>
      <c r="M44" s="26"/>
      <c r="N44" s="26">
        <f t="shared" si="3"/>
        <v>0</v>
      </c>
      <c r="O44" s="26">
        <f t="shared" si="4"/>
        <v>12346</v>
      </c>
    </row>
    <row r="45" spans="1:15" s="22" customFormat="1" x14ac:dyDescent="0.35">
      <c r="A45" s="23">
        <v>39</v>
      </c>
      <c r="B45" s="23">
        <v>5104010104</v>
      </c>
      <c r="C45" s="24" t="s">
        <v>55</v>
      </c>
      <c r="D45" s="25">
        <v>1585004.82</v>
      </c>
      <c r="E45" s="25"/>
      <c r="F45" s="26">
        <f t="shared" si="0"/>
        <v>1585004.82</v>
      </c>
      <c r="G45" s="25"/>
      <c r="H45" s="25"/>
      <c r="I45" s="25">
        <f t="shared" si="1"/>
        <v>0</v>
      </c>
      <c r="J45" s="26"/>
      <c r="K45" s="26">
        <f t="shared" si="2"/>
        <v>1585004.82</v>
      </c>
      <c r="L45" s="26"/>
      <c r="M45" s="26"/>
      <c r="N45" s="26">
        <f t="shared" si="3"/>
        <v>0</v>
      </c>
      <c r="O45" s="26">
        <f t="shared" si="4"/>
        <v>1585004.82</v>
      </c>
    </row>
    <row r="46" spans="1:15" s="22" customFormat="1" x14ac:dyDescent="0.35">
      <c r="A46" s="23">
        <v>40</v>
      </c>
      <c r="B46" s="23">
        <v>5104010107</v>
      </c>
      <c r="C46" s="24" t="s">
        <v>56</v>
      </c>
      <c r="D46" s="25"/>
      <c r="E46" s="25"/>
      <c r="F46" s="26">
        <f t="shared" si="0"/>
        <v>0</v>
      </c>
      <c r="G46" s="25"/>
      <c r="H46" s="25"/>
      <c r="I46" s="25">
        <f t="shared" si="1"/>
        <v>0</v>
      </c>
      <c r="J46" s="26"/>
      <c r="K46" s="26">
        <f t="shared" si="2"/>
        <v>0</v>
      </c>
      <c r="L46" s="26"/>
      <c r="M46" s="26"/>
      <c r="N46" s="26">
        <f t="shared" si="3"/>
        <v>0</v>
      </c>
      <c r="O46" s="26">
        <f t="shared" si="4"/>
        <v>0</v>
      </c>
    </row>
    <row r="47" spans="1:15" s="22" customFormat="1" x14ac:dyDescent="0.35">
      <c r="A47" s="23">
        <v>41</v>
      </c>
      <c r="B47" s="23">
        <v>5104010110</v>
      </c>
      <c r="C47" s="24" t="s">
        <v>9</v>
      </c>
      <c r="D47" s="25"/>
      <c r="E47" s="25"/>
      <c r="F47" s="26">
        <f t="shared" si="0"/>
        <v>0</v>
      </c>
      <c r="G47" s="25"/>
      <c r="H47" s="25"/>
      <c r="I47" s="25">
        <f t="shared" si="1"/>
        <v>0</v>
      </c>
      <c r="J47" s="26"/>
      <c r="K47" s="26">
        <f t="shared" si="2"/>
        <v>0</v>
      </c>
      <c r="L47" s="26"/>
      <c r="M47" s="26"/>
      <c r="N47" s="26">
        <f t="shared" si="3"/>
        <v>0</v>
      </c>
      <c r="O47" s="26">
        <f t="shared" si="4"/>
        <v>0</v>
      </c>
    </row>
    <row r="48" spans="1:15" s="22" customFormat="1" x14ac:dyDescent="0.35">
      <c r="A48" s="23">
        <v>42</v>
      </c>
      <c r="B48" s="23">
        <v>5104010112</v>
      </c>
      <c r="C48" s="24" t="s">
        <v>57</v>
      </c>
      <c r="D48" s="25"/>
      <c r="E48" s="25"/>
      <c r="F48" s="26">
        <f t="shared" si="0"/>
        <v>0</v>
      </c>
      <c r="G48" s="25"/>
      <c r="H48" s="25"/>
      <c r="I48" s="25">
        <f t="shared" si="1"/>
        <v>0</v>
      </c>
      <c r="J48" s="26"/>
      <c r="K48" s="26">
        <f t="shared" si="2"/>
        <v>0</v>
      </c>
      <c r="L48" s="26"/>
      <c r="M48" s="26"/>
      <c r="N48" s="26">
        <f t="shared" si="3"/>
        <v>0</v>
      </c>
      <c r="O48" s="26">
        <f t="shared" si="4"/>
        <v>0</v>
      </c>
    </row>
    <row r="49" spans="1:15" s="22" customFormat="1" x14ac:dyDescent="0.35">
      <c r="A49" s="23">
        <v>43</v>
      </c>
      <c r="B49" s="23">
        <v>5104010113</v>
      </c>
      <c r="C49" s="24" t="s">
        <v>58</v>
      </c>
      <c r="D49" s="25"/>
      <c r="E49" s="25"/>
      <c r="F49" s="26">
        <f t="shared" si="0"/>
        <v>0</v>
      </c>
      <c r="G49" s="25"/>
      <c r="H49" s="25"/>
      <c r="I49" s="25">
        <f t="shared" si="1"/>
        <v>0</v>
      </c>
      <c r="J49" s="26"/>
      <c r="K49" s="26">
        <f t="shared" si="2"/>
        <v>0</v>
      </c>
      <c r="L49" s="26"/>
      <c r="M49" s="26"/>
      <c r="N49" s="26">
        <f t="shared" si="3"/>
        <v>0</v>
      </c>
      <c r="O49" s="26">
        <f t="shared" si="4"/>
        <v>0</v>
      </c>
    </row>
    <row r="50" spans="1:15" s="22" customFormat="1" x14ac:dyDescent="0.35">
      <c r="A50" s="23">
        <v>44</v>
      </c>
      <c r="B50" s="23">
        <v>5104010114</v>
      </c>
      <c r="C50" s="24" t="s">
        <v>59</v>
      </c>
      <c r="D50" s="28"/>
      <c r="E50" s="28"/>
      <c r="F50" s="29">
        <f t="shared" si="0"/>
        <v>0</v>
      </c>
      <c r="G50" s="28"/>
      <c r="H50" s="28"/>
      <c r="I50" s="28">
        <f t="shared" si="1"/>
        <v>0</v>
      </c>
      <c r="J50" s="29"/>
      <c r="K50" s="29">
        <f t="shared" si="2"/>
        <v>0</v>
      </c>
      <c r="L50" s="29"/>
      <c r="M50" s="29"/>
      <c r="N50" s="29">
        <f t="shared" si="3"/>
        <v>0</v>
      </c>
      <c r="O50" s="29">
        <f t="shared" si="4"/>
        <v>0</v>
      </c>
    </row>
    <row r="51" spans="1:15" s="22" customFormat="1" x14ac:dyDescent="0.35">
      <c r="A51" s="23">
        <v>45</v>
      </c>
      <c r="B51" s="23">
        <v>5104020101</v>
      </c>
      <c r="C51" s="24" t="s">
        <v>60</v>
      </c>
      <c r="D51" s="28"/>
      <c r="E51" s="28"/>
      <c r="F51" s="29">
        <f t="shared" si="0"/>
        <v>0</v>
      </c>
      <c r="G51" s="28"/>
      <c r="H51" s="28"/>
      <c r="I51" s="28">
        <f t="shared" si="1"/>
        <v>0</v>
      </c>
      <c r="J51" s="29"/>
      <c r="K51" s="29">
        <f t="shared" si="2"/>
        <v>0</v>
      </c>
      <c r="L51" s="29"/>
      <c r="M51" s="29"/>
      <c r="N51" s="29">
        <f t="shared" si="3"/>
        <v>0</v>
      </c>
      <c r="O51" s="29">
        <f t="shared" si="4"/>
        <v>0</v>
      </c>
    </row>
    <row r="52" spans="1:15" s="22" customFormat="1" x14ac:dyDescent="0.35">
      <c r="A52" s="23">
        <v>46</v>
      </c>
      <c r="B52" s="23">
        <v>5104020103</v>
      </c>
      <c r="C52" s="24" t="s">
        <v>61</v>
      </c>
      <c r="D52" s="28"/>
      <c r="E52" s="28"/>
      <c r="F52" s="29">
        <f t="shared" si="0"/>
        <v>0</v>
      </c>
      <c r="G52" s="28"/>
      <c r="H52" s="28"/>
      <c r="I52" s="28">
        <f t="shared" si="1"/>
        <v>0</v>
      </c>
      <c r="J52" s="29"/>
      <c r="K52" s="29">
        <f t="shared" si="2"/>
        <v>0</v>
      </c>
      <c r="L52" s="29"/>
      <c r="M52" s="29"/>
      <c r="N52" s="29">
        <f t="shared" si="3"/>
        <v>0</v>
      </c>
      <c r="O52" s="29">
        <f t="shared" si="4"/>
        <v>0</v>
      </c>
    </row>
    <row r="53" spans="1:15" s="22" customFormat="1" x14ac:dyDescent="0.35">
      <c r="A53" s="23">
        <v>47</v>
      </c>
      <c r="B53" s="23">
        <v>5104020105</v>
      </c>
      <c r="C53" s="24" t="s">
        <v>62</v>
      </c>
      <c r="D53" s="28"/>
      <c r="E53" s="28"/>
      <c r="F53" s="29">
        <f t="shared" si="0"/>
        <v>0</v>
      </c>
      <c r="G53" s="28">
        <v>8000</v>
      </c>
      <c r="H53" s="28">
        <v>4000</v>
      </c>
      <c r="I53" s="28">
        <f t="shared" si="1"/>
        <v>12000</v>
      </c>
      <c r="J53" s="29"/>
      <c r="K53" s="29">
        <f t="shared" si="2"/>
        <v>12000</v>
      </c>
      <c r="L53" s="29"/>
      <c r="M53" s="29"/>
      <c r="N53" s="29">
        <f t="shared" si="3"/>
        <v>0</v>
      </c>
      <c r="O53" s="29">
        <f t="shared" si="4"/>
        <v>12000</v>
      </c>
    </row>
    <row r="54" spans="1:15" s="22" customFormat="1" x14ac:dyDescent="0.35">
      <c r="A54" s="23">
        <v>48</v>
      </c>
      <c r="B54" s="23">
        <v>5104020106</v>
      </c>
      <c r="C54" s="24" t="s">
        <v>63</v>
      </c>
      <c r="D54" s="28"/>
      <c r="E54" s="28"/>
      <c r="F54" s="29">
        <f t="shared" si="0"/>
        <v>0</v>
      </c>
      <c r="G54" s="28"/>
      <c r="H54" s="28"/>
      <c r="I54" s="28">
        <f t="shared" si="1"/>
        <v>0</v>
      </c>
      <c r="J54" s="29"/>
      <c r="K54" s="29">
        <f t="shared" si="2"/>
        <v>0</v>
      </c>
      <c r="L54" s="29"/>
      <c r="M54" s="29"/>
      <c r="N54" s="29">
        <f t="shared" si="3"/>
        <v>0</v>
      </c>
      <c r="O54" s="29">
        <f t="shared" si="4"/>
        <v>0</v>
      </c>
    </row>
    <row r="55" spans="1:15" s="22" customFormat="1" x14ac:dyDescent="0.35">
      <c r="A55" s="23">
        <v>49</v>
      </c>
      <c r="B55" s="23">
        <v>5104020107</v>
      </c>
      <c r="C55" s="24" t="s">
        <v>64</v>
      </c>
      <c r="D55" s="28"/>
      <c r="E55" s="28"/>
      <c r="F55" s="29">
        <f t="shared" si="0"/>
        <v>0</v>
      </c>
      <c r="G55" s="28">
        <v>16865</v>
      </c>
      <c r="H55" s="28">
        <v>304</v>
      </c>
      <c r="I55" s="28">
        <f t="shared" si="1"/>
        <v>17169</v>
      </c>
      <c r="J55" s="29"/>
      <c r="K55" s="29">
        <f t="shared" si="2"/>
        <v>17169</v>
      </c>
      <c r="L55" s="29"/>
      <c r="M55" s="29"/>
      <c r="N55" s="29">
        <f t="shared" si="3"/>
        <v>0</v>
      </c>
      <c r="O55" s="29">
        <f t="shared" si="4"/>
        <v>17169</v>
      </c>
    </row>
    <row r="56" spans="1:15" s="22" customFormat="1" x14ac:dyDescent="0.35">
      <c r="A56" s="23">
        <v>50</v>
      </c>
      <c r="B56" s="23">
        <v>5104030206</v>
      </c>
      <c r="C56" s="24" t="s">
        <v>11</v>
      </c>
      <c r="D56" s="28"/>
      <c r="E56" s="28"/>
      <c r="F56" s="29">
        <f t="shared" si="0"/>
        <v>0</v>
      </c>
      <c r="G56" s="28"/>
      <c r="H56" s="28"/>
      <c r="I56" s="28">
        <f t="shared" si="1"/>
        <v>0</v>
      </c>
      <c r="J56" s="29"/>
      <c r="K56" s="29">
        <f t="shared" si="2"/>
        <v>0</v>
      </c>
      <c r="L56" s="29"/>
      <c r="M56" s="29"/>
      <c r="N56" s="29">
        <f t="shared" si="3"/>
        <v>0</v>
      </c>
      <c r="O56" s="29">
        <f t="shared" si="4"/>
        <v>0</v>
      </c>
    </row>
    <row r="57" spans="1:15" s="22" customFormat="1" x14ac:dyDescent="0.35">
      <c r="A57" s="23">
        <v>51</v>
      </c>
      <c r="B57" s="23">
        <v>5104030203</v>
      </c>
      <c r="C57" s="24" t="s">
        <v>5</v>
      </c>
      <c r="D57" s="28"/>
      <c r="E57" s="28"/>
      <c r="F57" s="29">
        <f t="shared" si="0"/>
        <v>0</v>
      </c>
      <c r="G57" s="28"/>
      <c r="H57" s="28"/>
      <c r="I57" s="28">
        <f t="shared" si="1"/>
        <v>0</v>
      </c>
      <c r="J57" s="29"/>
      <c r="K57" s="29">
        <f t="shared" si="2"/>
        <v>0</v>
      </c>
      <c r="L57" s="29"/>
      <c r="M57" s="29"/>
      <c r="N57" s="29">
        <f t="shared" si="3"/>
        <v>0</v>
      </c>
      <c r="O57" s="29">
        <f t="shared" si="4"/>
        <v>0</v>
      </c>
    </row>
    <row r="58" spans="1:15" s="22" customFormat="1" x14ac:dyDescent="0.35">
      <c r="A58" s="23">
        <v>52</v>
      </c>
      <c r="B58" s="23">
        <v>5104030207</v>
      </c>
      <c r="C58" s="24" t="s">
        <v>12</v>
      </c>
      <c r="D58" s="28"/>
      <c r="E58" s="28"/>
      <c r="F58" s="29">
        <f t="shared" si="0"/>
        <v>0</v>
      </c>
      <c r="G58" s="28"/>
      <c r="H58" s="28"/>
      <c r="I58" s="28">
        <f t="shared" si="1"/>
        <v>0</v>
      </c>
      <c r="J58" s="29"/>
      <c r="K58" s="29">
        <f t="shared" si="2"/>
        <v>0</v>
      </c>
      <c r="L58" s="29"/>
      <c r="M58" s="29"/>
      <c r="N58" s="29">
        <f t="shared" si="3"/>
        <v>0</v>
      </c>
      <c r="O58" s="29">
        <f t="shared" si="4"/>
        <v>0</v>
      </c>
    </row>
    <row r="59" spans="1:15" s="22" customFormat="1" x14ac:dyDescent="0.35">
      <c r="A59" s="23">
        <v>53</v>
      </c>
      <c r="B59" s="23">
        <v>5104030208</v>
      </c>
      <c r="C59" s="24" t="s">
        <v>65</v>
      </c>
      <c r="D59" s="28"/>
      <c r="E59" s="28"/>
      <c r="F59" s="29">
        <f t="shared" si="0"/>
        <v>0</v>
      </c>
      <c r="G59" s="28">
        <f>43500+770</f>
        <v>44270</v>
      </c>
      <c r="H59" s="28">
        <v>61300</v>
      </c>
      <c r="I59" s="28">
        <f t="shared" si="1"/>
        <v>105570</v>
      </c>
      <c r="J59" s="29"/>
      <c r="K59" s="29">
        <f t="shared" si="2"/>
        <v>105570</v>
      </c>
      <c r="L59" s="29"/>
      <c r="M59" s="29"/>
      <c r="N59" s="29">
        <f t="shared" si="3"/>
        <v>0</v>
      </c>
      <c r="O59" s="29">
        <f t="shared" si="4"/>
        <v>105570</v>
      </c>
    </row>
    <row r="60" spans="1:15" s="22" customFormat="1" x14ac:dyDescent="0.35">
      <c r="A60" s="23">
        <v>54</v>
      </c>
      <c r="B60" s="23">
        <v>5104030210</v>
      </c>
      <c r="C60" s="24" t="s">
        <v>66</v>
      </c>
      <c r="D60" s="28"/>
      <c r="E60" s="28"/>
      <c r="F60" s="29">
        <f t="shared" si="0"/>
        <v>0</v>
      </c>
      <c r="G60" s="28"/>
      <c r="H60" s="28"/>
      <c r="I60" s="28">
        <f t="shared" si="1"/>
        <v>0</v>
      </c>
      <c r="J60" s="29"/>
      <c r="K60" s="29">
        <f t="shared" si="2"/>
        <v>0</v>
      </c>
      <c r="L60" s="29"/>
      <c r="M60" s="29"/>
      <c r="N60" s="29">
        <f t="shared" si="3"/>
        <v>0</v>
      </c>
      <c r="O60" s="29">
        <f t="shared" si="4"/>
        <v>0</v>
      </c>
    </row>
    <row r="61" spans="1:15" s="22" customFormat="1" x14ac:dyDescent="0.35">
      <c r="A61" s="23">
        <v>55</v>
      </c>
      <c r="B61" s="23">
        <v>5104030212</v>
      </c>
      <c r="C61" s="24" t="s">
        <v>67</v>
      </c>
      <c r="D61" s="28"/>
      <c r="E61" s="28"/>
      <c r="F61" s="29">
        <f t="shared" si="0"/>
        <v>0</v>
      </c>
      <c r="G61" s="28"/>
      <c r="H61" s="28"/>
      <c r="I61" s="28">
        <f t="shared" si="1"/>
        <v>0</v>
      </c>
      <c r="J61" s="29"/>
      <c r="K61" s="29">
        <f t="shared" si="2"/>
        <v>0</v>
      </c>
      <c r="L61" s="29"/>
      <c r="M61" s="29"/>
      <c r="N61" s="29">
        <f t="shared" si="3"/>
        <v>0</v>
      </c>
      <c r="O61" s="29">
        <f t="shared" si="4"/>
        <v>0</v>
      </c>
    </row>
    <row r="62" spans="1:15" s="22" customFormat="1" x14ac:dyDescent="0.35">
      <c r="A62" s="23">
        <v>56</v>
      </c>
      <c r="B62" s="23">
        <v>5104030215</v>
      </c>
      <c r="C62" s="24" t="s">
        <v>68</v>
      </c>
      <c r="D62" s="28"/>
      <c r="E62" s="28"/>
      <c r="F62" s="29">
        <f t="shared" si="0"/>
        <v>0</v>
      </c>
      <c r="G62" s="28">
        <v>99000</v>
      </c>
      <c r="H62" s="28"/>
      <c r="I62" s="28">
        <f t="shared" si="1"/>
        <v>99000</v>
      </c>
      <c r="J62" s="29"/>
      <c r="K62" s="29">
        <f t="shared" si="2"/>
        <v>99000</v>
      </c>
      <c r="L62" s="29"/>
      <c r="M62" s="29"/>
      <c r="N62" s="29">
        <f t="shared" si="3"/>
        <v>0</v>
      </c>
      <c r="O62" s="29">
        <f t="shared" si="4"/>
        <v>99000</v>
      </c>
    </row>
    <row r="63" spans="1:15" s="22" customFormat="1" x14ac:dyDescent="0.35">
      <c r="A63" s="23">
        <v>57</v>
      </c>
      <c r="B63" s="23">
        <v>5104030219</v>
      </c>
      <c r="C63" s="24" t="s">
        <v>69</v>
      </c>
      <c r="D63" s="28">
        <v>360000</v>
      </c>
      <c r="E63" s="28"/>
      <c r="F63" s="29">
        <f t="shared" si="0"/>
        <v>360000</v>
      </c>
      <c r="G63" s="28"/>
      <c r="H63" s="28"/>
      <c r="I63" s="28">
        <f t="shared" si="1"/>
        <v>0</v>
      </c>
      <c r="J63" s="29"/>
      <c r="K63" s="29">
        <f t="shared" si="2"/>
        <v>360000</v>
      </c>
      <c r="L63" s="29"/>
      <c r="M63" s="29"/>
      <c r="N63" s="29">
        <f t="shared" si="3"/>
        <v>0</v>
      </c>
      <c r="O63" s="29">
        <f t="shared" si="4"/>
        <v>360000</v>
      </c>
    </row>
    <row r="64" spans="1:15" s="22" customFormat="1" x14ac:dyDescent="0.35">
      <c r="A64" s="23">
        <v>58</v>
      </c>
      <c r="B64" s="23">
        <v>5104030299</v>
      </c>
      <c r="C64" s="24" t="s">
        <v>70</v>
      </c>
      <c r="D64" s="28"/>
      <c r="E64" s="28"/>
      <c r="F64" s="29">
        <f t="shared" si="0"/>
        <v>0</v>
      </c>
      <c r="G64" s="28"/>
      <c r="H64" s="28"/>
      <c r="I64" s="28">
        <f t="shared" si="1"/>
        <v>0</v>
      </c>
      <c r="J64" s="29"/>
      <c r="K64" s="29">
        <f t="shared" si="2"/>
        <v>0</v>
      </c>
      <c r="L64" s="29"/>
      <c r="M64" s="29"/>
      <c r="N64" s="29">
        <f t="shared" si="3"/>
        <v>0</v>
      </c>
      <c r="O64" s="29">
        <f t="shared" si="4"/>
        <v>0</v>
      </c>
    </row>
    <row r="65" spans="1:15" s="22" customFormat="1" x14ac:dyDescent="0.35">
      <c r="A65" s="23">
        <v>59</v>
      </c>
      <c r="B65" s="23">
        <v>5104040101</v>
      </c>
      <c r="C65" s="24" t="s">
        <v>71</v>
      </c>
      <c r="D65" s="28">
        <f>60000+493700</f>
        <v>553700</v>
      </c>
      <c r="E65" s="28">
        <v>214822.5</v>
      </c>
      <c r="F65" s="29">
        <f t="shared" si="0"/>
        <v>768522.5</v>
      </c>
      <c r="G65" s="28"/>
      <c r="H65" s="28"/>
      <c r="I65" s="28">
        <f t="shared" si="1"/>
        <v>0</v>
      </c>
      <c r="J65" s="29"/>
      <c r="K65" s="29">
        <f t="shared" si="2"/>
        <v>768522.5</v>
      </c>
      <c r="L65" s="29"/>
      <c r="M65" s="29"/>
      <c r="N65" s="29">
        <f t="shared" si="3"/>
        <v>0</v>
      </c>
      <c r="O65" s="29">
        <f t="shared" si="4"/>
        <v>768522.5</v>
      </c>
    </row>
    <row r="66" spans="1:15" s="22" customFormat="1" x14ac:dyDescent="0.35">
      <c r="A66" s="23">
        <v>60</v>
      </c>
      <c r="B66" s="23">
        <v>5104040102</v>
      </c>
      <c r="C66" s="24" t="s">
        <v>72</v>
      </c>
      <c r="D66" s="28"/>
      <c r="E66" s="28">
        <v>857085.47</v>
      </c>
      <c r="F66" s="29">
        <f t="shared" si="0"/>
        <v>857085.47</v>
      </c>
      <c r="G66" s="28"/>
      <c r="H66" s="28"/>
      <c r="I66" s="28">
        <f t="shared" si="1"/>
        <v>0</v>
      </c>
      <c r="J66" s="29"/>
      <c r="K66" s="29">
        <f t="shared" si="2"/>
        <v>857085.47</v>
      </c>
      <c r="L66" s="29"/>
      <c r="M66" s="29"/>
      <c r="N66" s="29">
        <f t="shared" si="3"/>
        <v>0</v>
      </c>
      <c r="O66" s="29">
        <f t="shared" si="4"/>
        <v>857085.47</v>
      </c>
    </row>
    <row r="67" spans="1:15" s="22" customFormat="1" x14ac:dyDescent="0.35">
      <c r="A67" s="23">
        <v>61</v>
      </c>
      <c r="B67" s="23">
        <v>5104040103</v>
      </c>
      <c r="C67" s="24" t="s">
        <v>73</v>
      </c>
      <c r="D67" s="28">
        <v>1582524</v>
      </c>
      <c r="E67" s="28">
        <v>2045435</v>
      </c>
      <c r="F67" s="29">
        <f t="shared" si="0"/>
        <v>3627959</v>
      </c>
      <c r="G67" s="28"/>
      <c r="H67" s="28"/>
      <c r="I67" s="28">
        <f t="shared" si="1"/>
        <v>0</v>
      </c>
      <c r="J67" s="29"/>
      <c r="K67" s="29">
        <f t="shared" si="2"/>
        <v>3627959</v>
      </c>
      <c r="L67" s="29"/>
      <c r="M67" s="29"/>
      <c r="N67" s="29">
        <f t="shared" si="3"/>
        <v>0</v>
      </c>
      <c r="O67" s="29">
        <f t="shared" si="4"/>
        <v>3627959</v>
      </c>
    </row>
    <row r="68" spans="1:15" s="22" customFormat="1" x14ac:dyDescent="0.35">
      <c r="A68" s="23">
        <v>62</v>
      </c>
      <c r="B68" s="23">
        <v>5104030202</v>
      </c>
      <c r="C68" s="24" t="s">
        <v>74</v>
      </c>
      <c r="D68" s="28"/>
      <c r="E68" s="28"/>
      <c r="F68" s="29">
        <f t="shared" si="0"/>
        <v>0</v>
      </c>
      <c r="G68" s="28"/>
      <c r="H68" s="28"/>
      <c r="I68" s="28">
        <f t="shared" si="1"/>
        <v>0</v>
      </c>
      <c r="J68" s="29"/>
      <c r="K68" s="29">
        <f t="shared" si="2"/>
        <v>0</v>
      </c>
      <c r="L68" s="29"/>
      <c r="M68" s="29"/>
      <c r="N68" s="29">
        <f t="shared" si="3"/>
        <v>0</v>
      </c>
      <c r="O68" s="29">
        <f t="shared" si="4"/>
        <v>0</v>
      </c>
    </row>
    <row r="69" spans="1:15" s="22" customFormat="1" x14ac:dyDescent="0.35">
      <c r="A69" s="23">
        <v>63</v>
      </c>
      <c r="B69" s="23">
        <v>5105010160</v>
      </c>
      <c r="C69" s="24" t="s">
        <v>75</v>
      </c>
      <c r="D69" s="28"/>
      <c r="E69" s="28"/>
      <c r="F69" s="29">
        <f t="shared" si="0"/>
        <v>0</v>
      </c>
      <c r="G69" s="28"/>
      <c r="H69" s="28"/>
      <c r="I69" s="28">
        <f t="shared" si="1"/>
        <v>0</v>
      </c>
      <c r="J69" s="29"/>
      <c r="K69" s="29">
        <f t="shared" si="2"/>
        <v>0</v>
      </c>
      <c r="L69" s="29"/>
      <c r="M69" s="29"/>
      <c r="N69" s="29">
        <f t="shared" si="3"/>
        <v>0</v>
      </c>
      <c r="O69" s="29">
        <f t="shared" si="4"/>
        <v>0</v>
      </c>
    </row>
    <row r="70" spans="1:15" s="22" customFormat="1" x14ac:dyDescent="0.35">
      <c r="A70" s="23">
        <v>64</v>
      </c>
      <c r="B70" s="23">
        <v>5105010161</v>
      </c>
      <c r="C70" s="24" t="s">
        <v>76</v>
      </c>
      <c r="D70" s="28"/>
      <c r="E70" s="28"/>
      <c r="F70" s="29">
        <f t="shared" si="0"/>
        <v>0</v>
      </c>
      <c r="G70" s="28"/>
      <c r="H70" s="28"/>
      <c r="I70" s="28">
        <f t="shared" si="1"/>
        <v>0</v>
      </c>
      <c r="J70" s="29"/>
      <c r="K70" s="29">
        <f t="shared" si="2"/>
        <v>0</v>
      </c>
      <c r="L70" s="29"/>
      <c r="M70" s="29"/>
      <c r="N70" s="29">
        <f t="shared" si="3"/>
        <v>0</v>
      </c>
      <c r="O70" s="29">
        <f t="shared" si="4"/>
        <v>0</v>
      </c>
    </row>
    <row r="71" spans="1:15" s="22" customFormat="1" x14ac:dyDescent="0.35">
      <c r="A71" s="23">
        <v>65</v>
      </c>
      <c r="B71" s="23">
        <v>5107010101</v>
      </c>
      <c r="C71" s="24" t="s">
        <v>77</v>
      </c>
      <c r="D71" s="28"/>
      <c r="E71" s="28"/>
      <c r="F71" s="29">
        <f t="shared" si="0"/>
        <v>0</v>
      </c>
      <c r="G71" s="28"/>
      <c r="H71" s="28"/>
      <c r="I71" s="28">
        <f t="shared" si="1"/>
        <v>0</v>
      </c>
      <c r="J71" s="29"/>
      <c r="K71" s="29">
        <f t="shared" si="2"/>
        <v>0</v>
      </c>
      <c r="L71" s="29"/>
      <c r="M71" s="29"/>
      <c r="N71" s="29">
        <f t="shared" si="3"/>
        <v>0</v>
      </c>
      <c r="O71" s="29">
        <f t="shared" si="4"/>
        <v>0</v>
      </c>
    </row>
    <row r="72" spans="1:15" s="22" customFormat="1" x14ac:dyDescent="0.35">
      <c r="A72" s="23">
        <v>66</v>
      </c>
      <c r="B72" s="23">
        <v>5107010199</v>
      </c>
      <c r="C72" s="24" t="s">
        <v>78</v>
      </c>
      <c r="D72" s="28"/>
      <c r="E72" s="28"/>
      <c r="F72" s="29">
        <f t="shared" si="0"/>
        <v>0</v>
      </c>
      <c r="G72" s="28"/>
      <c r="H72" s="28"/>
      <c r="I72" s="28">
        <f t="shared" si="1"/>
        <v>0</v>
      </c>
      <c r="J72" s="29"/>
      <c r="K72" s="29">
        <f t="shared" si="2"/>
        <v>0</v>
      </c>
      <c r="L72" s="29"/>
      <c r="M72" s="29"/>
      <c r="N72" s="29">
        <f t="shared" si="3"/>
        <v>0</v>
      </c>
      <c r="O72" s="29">
        <f t="shared" si="4"/>
        <v>0</v>
      </c>
    </row>
    <row r="73" spans="1:15" s="22" customFormat="1" x14ac:dyDescent="0.35">
      <c r="A73" s="23">
        <v>67</v>
      </c>
      <c r="B73" s="23">
        <v>5107030101</v>
      </c>
      <c r="C73" s="24" t="s">
        <v>79</v>
      </c>
      <c r="D73" s="28"/>
      <c r="E73" s="28"/>
      <c r="F73" s="29">
        <f t="shared" si="0"/>
        <v>0</v>
      </c>
      <c r="G73" s="28"/>
      <c r="H73" s="28"/>
      <c r="I73" s="28">
        <f t="shared" ref="I73:I81" si="5">SUM(G73:H73)</f>
        <v>0</v>
      </c>
      <c r="J73" s="29"/>
      <c r="K73" s="29">
        <f t="shared" ref="K73:K81" si="6">+F73+I73</f>
        <v>0</v>
      </c>
      <c r="L73" s="29"/>
      <c r="M73" s="29"/>
      <c r="N73" s="29">
        <f t="shared" ref="N73:N81" si="7">SUM(L73:M73)</f>
        <v>0</v>
      </c>
      <c r="O73" s="29">
        <f t="shared" ref="O73:O81" si="8">+K73+N73</f>
        <v>0</v>
      </c>
    </row>
    <row r="74" spans="1:15" s="22" customFormat="1" x14ac:dyDescent="0.35">
      <c r="A74" s="23">
        <v>68</v>
      </c>
      <c r="B74" s="23">
        <v>5108010101</v>
      </c>
      <c r="C74" s="24" t="s">
        <v>80</v>
      </c>
      <c r="D74" s="28"/>
      <c r="E74" s="28"/>
      <c r="F74" s="29">
        <f t="shared" ref="F74:F81" si="9">SUM(D74:E74)</f>
        <v>0</v>
      </c>
      <c r="G74" s="28"/>
      <c r="H74" s="28"/>
      <c r="I74" s="28">
        <f t="shared" si="5"/>
        <v>0</v>
      </c>
      <c r="J74" s="29"/>
      <c r="K74" s="29">
        <f t="shared" si="6"/>
        <v>0</v>
      </c>
      <c r="L74" s="29"/>
      <c r="M74" s="29"/>
      <c r="N74" s="29">
        <f t="shared" si="7"/>
        <v>0</v>
      </c>
      <c r="O74" s="29">
        <f t="shared" si="8"/>
        <v>0</v>
      </c>
    </row>
    <row r="75" spans="1:15" s="22" customFormat="1" x14ac:dyDescent="0.35">
      <c r="A75" s="23">
        <v>69</v>
      </c>
      <c r="B75" s="23">
        <v>5209010112</v>
      </c>
      <c r="C75" s="24" t="s">
        <v>81</v>
      </c>
      <c r="D75" s="28"/>
      <c r="E75" s="28"/>
      <c r="F75" s="29">
        <f t="shared" si="9"/>
        <v>0</v>
      </c>
      <c r="G75" s="28"/>
      <c r="H75" s="28"/>
      <c r="I75" s="28">
        <f t="shared" si="5"/>
        <v>0</v>
      </c>
      <c r="J75" s="29"/>
      <c r="K75" s="29">
        <f t="shared" si="6"/>
        <v>0</v>
      </c>
      <c r="L75" s="29"/>
      <c r="M75" s="29"/>
      <c r="N75" s="29">
        <f t="shared" si="7"/>
        <v>0</v>
      </c>
      <c r="O75" s="29">
        <f t="shared" si="8"/>
        <v>0</v>
      </c>
    </row>
    <row r="76" spans="1:15" s="22" customFormat="1" x14ac:dyDescent="0.35">
      <c r="A76" s="23">
        <v>70</v>
      </c>
      <c r="B76" s="23">
        <v>5210010102</v>
      </c>
      <c r="C76" s="24" t="s">
        <v>82</v>
      </c>
      <c r="D76" s="28"/>
      <c r="E76" s="28"/>
      <c r="F76" s="29">
        <f t="shared" si="9"/>
        <v>0</v>
      </c>
      <c r="G76" s="28"/>
      <c r="H76" s="28"/>
      <c r="I76" s="28">
        <f t="shared" si="5"/>
        <v>0</v>
      </c>
      <c r="J76" s="29"/>
      <c r="K76" s="29">
        <f t="shared" si="6"/>
        <v>0</v>
      </c>
      <c r="L76" s="29"/>
      <c r="M76" s="29"/>
      <c r="N76" s="29">
        <f t="shared" si="7"/>
        <v>0</v>
      </c>
      <c r="O76" s="29">
        <f t="shared" si="8"/>
        <v>0</v>
      </c>
    </row>
    <row r="77" spans="1:15" s="22" customFormat="1" x14ac:dyDescent="0.35">
      <c r="A77" s="23">
        <v>71</v>
      </c>
      <c r="B77" s="23">
        <v>5210010103</v>
      </c>
      <c r="C77" s="24" t="s">
        <v>83</v>
      </c>
      <c r="D77" s="28"/>
      <c r="E77" s="28"/>
      <c r="F77" s="29">
        <f t="shared" si="9"/>
        <v>0</v>
      </c>
      <c r="G77" s="28"/>
      <c r="H77" s="28"/>
      <c r="I77" s="28">
        <f t="shared" si="5"/>
        <v>0</v>
      </c>
      <c r="J77" s="29"/>
      <c r="K77" s="29">
        <f t="shared" si="6"/>
        <v>0</v>
      </c>
      <c r="L77" s="29"/>
      <c r="M77" s="29"/>
      <c r="N77" s="29">
        <f t="shared" si="7"/>
        <v>0</v>
      </c>
      <c r="O77" s="29">
        <f t="shared" si="8"/>
        <v>0</v>
      </c>
    </row>
    <row r="78" spans="1:15" s="22" customFormat="1" x14ac:dyDescent="0.35">
      <c r="A78" s="23">
        <v>72</v>
      </c>
      <c r="B78" s="23">
        <v>5210010105</v>
      </c>
      <c r="C78" s="24" t="s">
        <v>84</v>
      </c>
      <c r="D78" s="28"/>
      <c r="E78" s="28"/>
      <c r="F78" s="29">
        <f t="shared" si="9"/>
        <v>0</v>
      </c>
      <c r="G78" s="28"/>
      <c r="H78" s="28"/>
      <c r="I78" s="28">
        <f t="shared" si="5"/>
        <v>0</v>
      </c>
      <c r="J78" s="29"/>
      <c r="K78" s="29">
        <f t="shared" si="6"/>
        <v>0</v>
      </c>
      <c r="L78" s="29"/>
      <c r="M78" s="29"/>
      <c r="N78" s="29">
        <f t="shared" si="7"/>
        <v>0</v>
      </c>
      <c r="O78" s="29">
        <f t="shared" si="8"/>
        <v>0</v>
      </c>
    </row>
    <row r="79" spans="1:15" s="22" customFormat="1" x14ac:dyDescent="0.35">
      <c r="A79" s="23">
        <v>73</v>
      </c>
      <c r="B79" s="23">
        <v>5210010118</v>
      </c>
      <c r="C79" s="24" t="s">
        <v>85</v>
      </c>
      <c r="D79" s="28"/>
      <c r="E79" s="28"/>
      <c r="F79" s="29">
        <f t="shared" si="9"/>
        <v>0</v>
      </c>
      <c r="G79" s="28"/>
      <c r="H79" s="28"/>
      <c r="I79" s="28">
        <f t="shared" si="5"/>
        <v>0</v>
      </c>
      <c r="J79" s="29"/>
      <c r="K79" s="29">
        <f t="shared" si="6"/>
        <v>0</v>
      </c>
      <c r="L79" s="29"/>
      <c r="M79" s="29"/>
      <c r="N79" s="29">
        <f t="shared" si="7"/>
        <v>0</v>
      </c>
      <c r="O79" s="29">
        <f t="shared" si="8"/>
        <v>0</v>
      </c>
    </row>
    <row r="80" spans="1:15" s="22" customFormat="1" x14ac:dyDescent="0.35">
      <c r="A80" s="23">
        <v>74</v>
      </c>
      <c r="B80" s="23">
        <v>5212010199</v>
      </c>
      <c r="C80" s="24" t="s">
        <v>86</v>
      </c>
      <c r="D80" s="28"/>
      <c r="E80" s="28"/>
      <c r="F80" s="29">
        <f t="shared" si="9"/>
        <v>0</v>
      </c>
      <c r="G80" s="28"/>
      <c r="H80" s="28"/>
      <c r="I80" s="28">
        <f t="shared" si="5"/>
        <v>0</v>
      </c>
      <c r="J80" s="29"/>
      <c r="K80" s="29">
        <f t="shared" si="6"/>
        <v>0</v>
      </c>
      <c r="L80" s="29"/>
      <c r="M80" s="29"/>
      <c r="N80" s="29">
        <f t="shared" si="7"/>
        <v>0</v>
      </c>
      <c r="O80" s="29">
        <f t="shared" si="8"/>
        <v>0</v>
      </c>
    </row>
    <row r="81" spans="1:15" s="1" customFormat="1" x14ac:dyDescent="0.35">
      <c r="A81" s="23">
        <v>75</v>
      </c>
      <c r="B81" s="23">
        <v>5301010101</v>
      </c>
      <c r="C81" s="24" t="s">
        <v>87</v>
      </c>
      <c r="D81" s="28"/>
      <c r="E81" s="28"/>
      <c r="F81" s="29">
        <f t="shared" si="9"/>
        <v>0</v>
      </c>
      <c r="G81" s="28"/>
      <c r="H81" s="28"/>
      <c r="I81" s="28">
        <f t="shared" si="5"/>
        <v>0</v>
      </c>
      <c r="J81" s="29"/>
      <c r="K81" s="29">
        <f t="shared" si="6"/>
        <v>0</v>
      </c>
      <c r="L81" s="29"/>
      <c r="M81" s="29"/>
      <c r="N81" s="29">
        <f t="shared" si="7"/>
        <v>0</v>
      </c>
      <c r="O81" s="29">
        <f t="shared" si="8"/>
        <v>0</v>
      </c>
    </row>
    <row r="82" spans="1:15" s="7" customFormat="1" ht="21.75" thickBot="1" x14ac:dyDescent="0.4">
      <c r="A82" s="31" t="s">
        <v>7</v>
      </c>
      <c r="B82" s="32"/>
      <c r="C82" s="33"/>
      <c r="D82" s="9">
        <f>SUM(D7:D81)</f>
        <v>88477551.489999995</v>
      </c>
      <c r="E82" s="9">
        <f t="shared" ref="E82:O82" si="10">SUM(E7:E81)</f>
        <v>6337500.9199999999</v>
      </c>
      <c r="F82" s="9">
        <f t="shared" si="10"/>
        <v>94815052.409999996</v>
      </c>
      <c r="G82" s="9">
        <f t="shared" si="10"/>
        <v>168135</v>
      </c>
      <c r="H82" s="9">
        <f t="shared" si="10"/>
        <v>65604</v>
      </c>
      <c r="I82" s="9">
        <f t="shared" si="10"/>
        <v>233739</v>
      </c>
      <c r="J82" s="9">
        <f t="shared" si="10"/>
        <v>0</v>
      </c>
      <c r="K82" s="9">
        <f t="shared" si="10"/>
        <v>95048791.409999996</v>
      </c>
      <c r="L82" s="9">
        <f t="shared" si="10"/>
        <v>0</v>
      </c>
      <c r="M82" s="9">
        <f t="shared" si="10"/>
        <v>0</v>
      </c>
      <c r="N82" s="9">
        <f t="shared" si="10"/>
        <v>0</v>
      </c>
      <c r="O82" s="9">
        <f t="shared" si="10"/>
        <v>95048791.409999996</v>
      </c>
    </row>
    <row r="83" spans="1:15" s="7" customFormat="1" ht="21.75" thickTop="1" x14ac:dyDescent="0.35">
      <c r="A83" s="13"/>
      <c r="B83" s="13"/>
      <c r="C83" s="14"/>
      <c r="D83" s="15"/>
      <c r="E83" s="15"/>
      <c r="F83" s="15"/>
      <c r="G83" s="15"/>
      <c r="H83" s="15"/>
      <c r="I83" s="15"/>
    </row>
    <row r="84" spans="1:15" x14ac:dyDescent="0.35">
      <c r="D84" s="30"/>
      <c r="E84" s="15"/>
    </row>
    <row r="85" spans="1:15" x14ac:dyDescent="0.35">
      <c r="E85" s="16"/>
    </row>
  </sheetData>
  <mergeCells count="15">
    <mergeCell ref="A1:O1"/>
    <mergeCell ref="O3:O6"/>
    <mergeCell ref="L3:N3"/>
    <mergeCell ref="D4:I4"/>
    <mergeCell ref="J4:J6"/>
    <mergeCell ref="N4:N6"/>
    <mergeCell ref="D5:F5"/>
    <mergeCell ref="G5:I5"/>
    <mergeCell ref="L4:L6"/>
    <mergeCell ref="M4:M6"/>
    <mergeCell ref="A82:C82"/>
    <mergeCell ref="A3:A6"/>
    <mergeCell ref="C3:C6"/>
    <mergeCell ref="D3:J3"/>
    <mergeCell ref="K3:K6"/>
  </mergeCells>
  <pageMargins left="0.15748031496062992" right="0.23622047244094491" top="0.74803149606299213" bottom="0.27559055118110237" header="0.31496062992125984" footer="0.15748031496062992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FF"/>
  </sheetPr>
  <dimension ref="A1:O86"/>
  <sheetViews>
    <sheetView showGridLines="0" zoomScale="75" zoomScaleNormal="75" workbookViewId="0">
      <pane xSplit="3" ySplit="7" topLeftCell="D71" activePane="bottomRight" state="frozen"/>
      <selection pane="topRight" activeCell="D1" sqref="D1"/>
      <selection pane="bottomLeft" activeCell="A8" sqref="A8"/>
      <selection pane="bottomRight" activeCell="E51" sqref="E51:E52"/>
    </sheetView>
  </sheetViews>
  <sheetFormatPr defaultColWidth="9" defaultRowHeight="21" x14ac:dyDescent="0.35"/>
  <cols>
    <col min="1" max="1" width="5.25" style="10" customWidth="1"/>
    <col min="2" max="2" width="11.125" style="10" bestFit="1" customWidth="1"/>
    <col min="3" max="3" width="31.5" style="11" bestFit="1" customWidth="1"/>
    <col min="4" max="6" width="14.375" style="12" customWidth="1"/>
    <col min="7" max="7" width="12.875" style="12" customWidth="1"/>
    <col min="8" max="8" width="12.25" style="12" customWidth="1"/>
    <col min="9" max="9" width="14.375" style="12" customWidth="1"/>
    <col min="10" max="10" width="11.75" style="2" customWidth="1"/>
    <col min="11" max="11" width="17" style="2" customWidth="1"/>
    <col min="12" max="13" width="10.75" style="2" customWidth="1"/>
    <col min="14" max="14" width="11.25" style="2" customWidth="1"/>
    <col min="15" max="15" width="15.125" style="2" bestFit="1" customWidth="1"/>
    <col min="16" max="16384" width="9" style="2"/>
  </cols>
  <sheetData>
    <row r="1" spans="1:15" x14ac:dyDescent="0.35">
      <c r="A1" s="43" t="s">
        <v>91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3" spans="1:15" s="1" customFormat="1" x14ac:dyDescent="0.35">
      <c r="A3" s="34" t="s">
        <v>10</v>
      </c>
      <c r="B3" s="3"/>
      <c r="C3" s="34" t="s">
        <v>6</v>
      </c>
      <c r="D3" s="37" t="s">
        <v>14</v>
      </c>
      <c r="E3" s="38"/>
      <c r="F3" s="38"/>
      <c r="G3" s="38"/>
      <c r="H3" s="38"/>
      <c r="I3" s="38"/>
      <c r="J3" s="39"/>
      <c r="K3" s="40" t="s">
        <v>20</v>
      </c>
      <c r="L3" s="46" t="s">
        <v>19</v>
      </c>
      <c r="M3" s="46"/>
      <c r="N3" s="37"/>
      <c r="O3" s="44" t="s">
        <v>21</v>
      </c>
    </row>
    <row r="4" spans="1:15" s="1" customFormat="1" x14ac:dyDescent="0.35">
      <c r="A4" s="35"/>
      <c r="B4" s="4"/>
      <c r="C4" s="35"/>
      <c r="D4" s="37" t="s">
        <v>17</v>
      </c>
      <c r="E4" s="38"/>
      <c r="F4" s="38"/>
      <c r="G4" s="38"/>
      <c r="H4" s="38"/>
      <c r="I4" s="39"/>
      <c r="J4" s="47" t="s">
        <v>18</v>
      </c>
      <c r="K4" s="41"/>
      <c r="L4" s="51" t="s">
        <v>15</v>
      </c>
      <c r="M4" s="51" t="s">
        <v>16</v>
      </c>
      <c r="N4" s="50" t="s">
        <v>8</v>
      </c>
      <c r="O4" s="45"/>
    </row>
    <row r="5" spans="1:15" s="1" customFormat="1" x14ac:dyDescent="0.35">
      <c r="A5" s="35"/>
      <c r="B5" s="4"/>
      <c r="C5" s="35"/>
      <c r="D5" s="46" t="s">
        <v>23</v>
      </c>
      <c r="E5" s="46"/>
      <c r="F5" s="46"/>
      <c r="G5" s="46" t="s">
        <v>24</v>
      </c>
      <c r="H5" s="46"/>
      <c r="I5" s="46"/>
      <c r="J5" s="48"/>
      <c r="K5" s="41"/>
      <c r="L5" s="51"/>
      <c r="M5" s="51"/>
      <c r="N5" s="50"/>
      <c r="O5" s="45"/>
    </row>
    <row r="6" spans="1:15" s="1" customFormat="1" x14ac:dyDescent="0.35">
      <c r="A6" s="36"/>
      <c r="B6" s="5"/>
      <c r="C6" s="36"/>
      <c r="D6" s="6" t="s">
        <v>15</v>
      </c>
      <c r="E6" s="6" t="s">
        <v>16</v>
      </c>
      <c r="F6" s="6" t="s">
        <v>8</v>
      </c>
      <c r="G6" s="6" t="s">
        <v>15</v>
      </c>
      <c r="H6" s="6" t="s">
        <v>16</v>
      </c>
      <c r="I6" s="6" t="s">
        <v>8</v>
      </c>
      <c r="J6" s="49"/>
      <c r="K6" s="42"/>
      <c r="L6" s="51"/>
      <c r="M6" s="51"/>
      <c r="N6" s="50"/>
      <c r="O6" s="45"/>
    </row>
    <row r="7" spans="1:15" s="22" customFormat="1" x14ac:dyDescent="0.35">
      <c r="A7" s="17">
        <v>1</v>
      </c>
      <c r="B7" s="17">
        <v>5101010101</v>
      </c>
      <c r="C7" s="18" t="s">
        <v>0</v>
      </c>
      <c r="D7" s="27">
        <v>3936032.9</v>
      </c>
      <c r="E7" s="27"/>
      <c r="F7" s="19">
        <f>SUM(D7:E7)</f>
        <v>3936032.9</v>
      </c>
      <c r="G7" s="27"/>
      <c r="H7" s="27"/>
      <c r="I7" s="20">
        <f>SUM(G7:H7)</f>
        <v>0</v>
      </c>
      <c r="J7" s="19"/>
      <c r="K7" s="19">
        <f>+F7+I7</f>
        <v>3936032.9</v>
      </c>
      <c r="L7" s="19"/>
      <c r="M7" s="19"/>
      <c r="N7" s="19">
        <f>SUM(L7:M7)</f>
        <v>0</v>
      </c>
      <c r="O7" s="19">
        <f>+K7+N7</f>
        <v>3936032.9</v>
      </c>
    </row>
    <row r="8" spans="1:15" s="22" customFormat="1" x14ac:dyDescent="0.35">
      <c r="A8" s="23">
        <v>2</v>
      </c>
      <c r="B8" s="23">
        <v>5101010103</v>
      </c>
      <c r="C8" s="24" t="s">
        <v>1</v>
      </c>
      <c r="D8" s="25"/>
      <c r="E8" s="25">
        <v>67200</v>
      </c>
      <c r="F8" s="26">
        <f t="shared" ref="F8:F73" si="0">SUM(D8:E8)</f>
        <v>67200</v>
      </c>
      <c r="G8" s="25"/>
      <c r="H8" s="25"/>
      <c r="I8" s="25">
        <f t="shared" ref="I8:I72" si="1">SUM(G8:H8)</f>
        <v>0</v>
      </c>
      <c r="J8" s="26"/>
      <c r="K8" s="26">
        <f t="shared" ref="K8:K72" si="2">+F8+I8</f>
        <v>67200</v>
      </c>
      <c r="L8" s="26"/>
      <c r="M8" s="26"/>
      <c r="N8" s="26">
        <f t="shared" ref="N8:N72" si="3">SUM(L8:M8)</f>
        <v>0</v>
      </c>
      <c r="O8" s="26">
        <f t="shared" ref="O8:O72" si="4">+K8+N8</f>
        <v>67200</v>
      </c>
    </row>
    <row r="9" spans="1:15" s="22" customFormat="1" x14ac:dyDescent="0.35">
      <c r="A9" s="23">
        <v>3</v>
      </c>
      <c r="B9" s="23">
        <v>5101010108</v>
      </c>
      <c r="C9" s="24" t="s">
        <v>2</v>
      </c>
      <c r="D9" s="25"/>
      <c r="E9" s="25"/>
      <c r="F9" s="26">
        <f t="shared" si="0"/>
        <v>0</v>
      </c>
      <c r="G9" s="25"/>
      <c r="H9" s="25"/>
      <c r="I9" s="25">
        <f t="shared" si="1"/>
        <v>0</v>
      </c>
      <c r="J9" s="26"/>
      <c r="K9" s="26">
        <f t="shared" si="2"/>
        <v>0</v>
      </c>
      <c r="L9" s="26"/>
      <c r="M9" s="26"/>
      <c r="N9" s="26">
        <f t="shared" si="3"/>
        <v>0</v>
      </c>
      <c r="O9" s="26">
        <f t="shared" si="4"/>
        <v>0</v>
      </c>
    </row>
    <row r="10" spans="1:15" s="22" customFormat="1" x14ac:dyDescent="0.35">
      <c r="A10" s="23">
        <v>4</v>
      </c>
      <c r="B10" s="23">
        <v>5101010113</v>
      </c>
      <c r="C10" s="24" t="s">
        <v>25</v>
      </c>
      <c r="D10" s="25"/>
      <c r="E10" s="25">
        <v>486000</v>
      </c>
      <c r="F10" s="26">
        <f t="shared" si="0"/>
        <v>486000</v>
      </c>
      <c r="G10" s="25"/>
      <c r="H10" s="25"/>
      <c r="I10" s="25">
        <f t="shared" si="1"/>
        <v>0</v>
      </c>
      <c r="J10" s="26"/>
      <c r="K10" s="26">
        <f t="shared" si="2"/>
        <v>486000</v>
      </c>
      <c r="L10" s="26"/>
      <c r="M10" s="26"/>
      <c r="N10" s="26">
        <f t="shared" si="3"/>
        <v>0</v>
      </c>
      <c r="O10" s="26">
        <f t="shared" si="4"/>
        <v>486000</v>
      </c>
    </row>
    <row r="11" spans="1:15" s="22" customFormat="1" x14ac:dyDescent="0.35">
      <c r="A11" s="23">
        <v>5</v>
      </c>
      <c r="B11" s="23">
        <v>5101010115</v>
      </c>
      <c r="C11" s="24" t="s">
        <v>26</v>
      </c>
      <c r="D11" s="25"/>
      <c r="E11" s="25"/>
      <c r="F11" s="26">
        <f t="shared" si="0"/>
        <v>0</v>
      </c>
      <c r="G11" s="25"/>
      <c r="H11" s="25"/>
      <c r="I11" s="25">
        <f t="shared" si="1"/>
        <v>0</v>
      </c>
      <c r="J11" s="26"/>
      <c r="K11" s="26">
        <f t="shared" si="2"/>
        <v>0</v>
      </c>
      <c r="L11" s="26"/>
      <c r="M11" s="26"/>
      <c r="N11" s="26">
        <f t="shared" si="3"/>
        <v>0</v>
      </c>
      <c r="O11" s="26">
        <f t="shared" si="4"/>
        <v>0</v>
      </c>
    </row>
    <row r="12" spans="1:15" s="22" customFormat="1" x14ac:dyDescent="0.35">
      <c r="A12" s="23">
        <v>6</v>
      </c>
      <c r="B12" s="23">
        <v>5101010116</v>
      </c>
      <c r="C12" s="24" t="s">
        <v>27</v>
      </c>
      <c r="D12" s="25"/>
      <c r="E12" s="25">
        <v>42840</v>
      </c>
      <c r="F12" s="26">
        <f t="shared" si="0"/>
        <v>42840</v>
      </c>
      <c r="G12" s="25"/>
      <c r="H12" s="25"/>
      <c r="I12" s="25">
        <f t="shared" si="1"/>
        <v>0</v>
      </c>
      <c r="J12" s="26"/>
      <c r="K12" s="26">
        <f t="shared" si="2"/>
        <v>42840</v>
      </c>
      <c r="L12" s="26"/>
      <c r="M12" s="26"/>
      <c r="N12" s="26">
        <f t="shared" si="3"/>
        <v>0</v>
      </c>
      <c r="O12" s="26">
        <f t="shared" si="4"/>
        <v>42840</v>
      </c>
    </row>
    <row r="13" spans="1:15" s="22" customFormat="1" x14ac:dyDescent="0.35">
      <c r="A13" s="23">
        <v>7</v>
      </c>
      <c r="B13" s="23">
        <v>5101010199</v>
      </c>
      <c r="C13" s="24" t="s">
        <v>28</v>
      </c>
      <c r="D13" s="25"/>
      <c r="E13" s="25"/>
      <c r="F13" s="26">
        <f t="shared" si="0"/>
        <v>0</v>
      </c>
      <c r="G13" s="25"/>
      <c r="H13" s="25"/>
      <c r="I13" s="25">
        <f t="shared" si="1"/>
        <v>0</v>
      </c>
      <c r="J13" s="26"/>
      <c r="K13" s="26">
        <f t="shared" si="2"/>
        <v>0</v>
      </c>
      <c r="L13" s="26"/>
      <c r="M13" s="26"/>
      <c r="N13" s="26">
        <f t="shared" si="3"/>
        <v>0</v>
      </c>
      <c r="O13" s="26">
        <f t="shared" si="4"/>
        <v>0</v>
      </c>
    </row>
    <row r="14" spans="1:15" s="22" customFormat="1" x14ac:dyDescent="0.35">
      <c r="A14" s="23">
        <v>8</v>
      </c>
      <c r="B14" s="23">
        <v>5101020101</v>
      </c>
      <c r="C14" s="24" t="s">
        <v>29</v>
      </c>
      <c r="D14" s="25"/>
      <c r="E14" s="25"/>
      <c r="F14" s="26">
        <f t="shared" si="0"/>
        <v>0</v>
      </c>
      <c r="G14" s="25"/>
      <c r="H14" s="25"/>
      <c r="I14" s="25">
        <f t="shared" si="1"/>
        <v>0</v>
      </c>
      <c r="J14" s="26"/>
      <c r="K14" s="26">
        <f t="shared" si="2"/>
        <v>0</v>
      </c>
      <c r="L14" s="26"/>
      <c r="M14" s="26"/>
      <c r="N14" s="26">
        <f t="shared" si="3"/>
        <v>0</v>
      </c>
      <c r="O14" s="26">
        <f t="shared" si="4"/>
        <v>0</v>
      </c>
    </row>
    <row r="15" spans="1:15" s="22" customFormat="1" x14ac:dyDescent="0.35">
      <c r="A15" s="23">
        <v>9</v>
      </c>
      <c r="B15" s="23">
        <v>5101020103</v>
      </c>
      <c r="C15" s="24" t="s">
        <v>30</v>
      </c>
      <c r="D15" s="25"/>
      <c r="E15" s="25"/>
      <c r="F15" s="26">
        <f t="shared" si="0"/>
        <v>0</v>
      </c>
      <c r="G15" s="25"/>
      <c r="H15" s="25"/>
      <c r="I15" s="25">
        <f t="shared" si="1"/>
        <v>0</v>
      </c>
      <c r="J15" s="26"/>
      <c r="K15" s="26">
        <f t="shared" si="2"/>
        <v>0</v>
      </c>
      <c r="L15" s="26"/>
      <c r="M15" s="26"/>
      <c r="N15" s="26">
        <f t="shared" si="3"/>
        <v>0</v>
      </c>
      <c r="O15" s="26">
        <f t="shared" si="4"/>
        <v>0</v>
      </c>
    </row>
    <row r="16" spans="1:15" s="22" customFormat="1" x14ac:dyDescent="0.35">
      <c r="A16" s="23">
        <v>10</v>
      </c>
      <c r="B16" s="23">
        <v>5101020104</v>
      </c>
      <c r="C16" s="24" t="s">
        <v>31</v>
      </c>
      <c r="D16" s="25"/>
      <c r="E16" s="25"/>
      <c r="F16" s="26">
        <f t="shared" si="0"/>
        <v>0</v>
      </c>
      <c r="G16" s="25"/>
      <c r="H16" s="25"/>
      <c r="I16" s="25">
        <f t="shared" si="1"/>
        <v>0</v>
      </c>
      <c r="J16" s="26"/>
      <c r="K16" s="26">
        <f t="shared" si="2"/>
        <v>0</v>
      </c>
      <c r="L16" s="26"/>
      <c r="M16" s="26"/>
      <c r="N16" s="26">
        <f t="shared" si="3"/>
        <v>0</v>
      </c>
      <c r="O16" s="26">
        <f t="shared" si="4"/>
        <v>0</v>
      </c>
    </row>
    <row r="17" spans="1:15" s="22" customFormat="1" x14ac:dyDescent="0.35">
      <c r="A17" s="23">
        <v>11</v>
      </c>
      <c r="B17" s="23">
        <v>5101020105</v>
      </c>
      <c r="C17" s="24" t="s">
        <v>32</v>
      </c>
      <c r="D17" s="25"/>
      <c r="E17" s="25"/>
      <c r="F17" s="26">
        <f t="shared" si="0"/>
        <v>0</v>
      </c>
      <c r="G17" s="25"/>
      <c r="H17" s="25"/>
      <c r="I17" s="25">
        <f t="shared" si="1"/>
        <v>0</v>
      </c>
      <c r="J17" s="26"/>
      <c r="K17" s="26">
        <f t="shared" si="2"/>
        <v>0</v>
      </c>
      <c r="L17" s="26"/>
      <c r="M17" s="26"/>
      <c r="N17" s="26">
        <f t="shared" si="3"/>
        <v>0</v>
      </c>
      <c r="O17" s="26">
        <f t="shared" si="4"/>
        <v>0</v>
      </c>
    </row>
    <row r="18" spans="1:15" s="22" customFormat="1" x14ac:dyDescent="0.35">
      <c r="A18" s="23">
        <v>12</v>
      </c>
      <c r="B18" s="23">
        <v>5101020106</v>
      </c>
      <c r="C18" s="24" t="s">
        <v>33</v>
      </c>
      <c r="D18" s="25"/>
      <c r="E18" s="25">
        <v>24936</v>
      </c>
      <c r="F18" s="26">
        <f t="shared" si="0"/>
        <v>24936</v>
      </c>
      <c r="G18" s="25"/>
      <c r="H18" s="25"/>
      <c r="I18" s="25">
        <f t="shared" si="1"/>
        <v>0</v>
      </c>
      <c r="J18" s="26"/>
      <c r="K18" s="26">
        <f t="shared" si="2"/>
        <v>24936</v>
      </c>
      <c r="L18" s="26"/>
      <c r="M18" s="26"/>
      <c r="N18" s="26">
        <f t="shared" si="3"/>
        <v>0</v>
      </c>
      <c r="O18" s="26">
        <f t="shared" si="4"/>
        <v>24936</v>
      </c>
    </row>
    <row r="19" spans="1:15" s="22" customFormat="1" x14ac:dyDescent="0.35">
      <c r="A19" s="23">
        <v>13</v>
      </c>
      <c r="B19" s="23">
        <v>5101020108</v>
      </c>
      <c r="C19" s="24" t="s">
        <v>34</v>
      </c>
      <c r="D19" s="25"/>
      <c r="E19" s="25"/>
      <c r="F19" s="26">
        <f t="shared" si="0"/>
        <v>0</v>
      </c>
      <c r="G19" s="25"/>
      <c r="H19" s="25"/>
      <c r="I19" s="25">
        <f t="shared" si="1"/>
        <v>0</v>
      </c>
      <c r="J19" s="26"/>
      <c r="K19" s="26">
        <f t="shared" si="2"/>
        <v>0</v>
      </c>
      <c r="L19" s="26"/>
      <c r="M19" s="26"/>
      <c r="N19" s="26">
        <f t="shared" si="3"/>
        <v>0</v>
      </c>
      <c r="O19" s="26">
        <f t="shared" si="4"/>
        <v>0</v>
      </c>
    </row>
    <row r="20" spans="1:15" s="22" customFormat="1" x14ac:dyDescent="0.35">
      <c r="A20" s="23">
        <v>14</v>
      </c>
      <c r="B20" s="23">
        <v>5101020109</v>
      </c>
      <c r="C20" s="24" t="s">
        <v>35</v>
      </c>
      <c r="D20" s="25"/>
      <c r="E20" s="25"/>
      <c r="F20" s="26">
        <f t="shared" si="0"/>
        <v>0</v>
      </c>
      <c r="G20" s="25"/>
      <c r="H20" s="25"/>
      <c r="I20" s="25">
        <f t="shared" si="1"/>
        <v>0</v>
      </c>
      <c r="J20" s="26"/>
      <c r="K20" s="26">
        <f t="shared" si="2"/>
        <v>0</v>
      </c>
      <c r="L20" s="26"/>
      <c r="M20" s="26"/>
      <c r="N20" s="26">
        <f t="shared" si="3"/>
        <v>0</v>
      </c>
      <c r="O20" s="26">
        <f t="shared" si="4"/>
        <v>0</v>
      </c>
    </row>
    <row r="21" spans="1:15" s="22" customFormat="1" x14ac:dyDescent="0.35">
      <c r="A21" s="23">
        <v>15</v>
      </c>
      <c r="B21" s="23">
        <v>5101020113</v>
      </c>
      <c r="C21" s="24" t="s">
        <v>36</v>
      </c>
      <c r="D21" s="25"/>
      <c r="E21" s="25"/>
      <c r="F21" s="26">
        <f t="shared" si="0"/>
        <v>0</v>
      </c>
      <c r="G21" s="25"/>
      <c r="H21" s="25"/>
      <c r="I21" s="25">
        <f t="shared" si="1"/>
        <v>0</v>
      </c>
      <c r="J21" s="26"/>
      <c r="K21" s="26">
        <f t="shared" si="2"/>
        <v>0</v>
      </c>
      <c r="L21" s="26"/>
      <c r="M21" s="26"/>
      <c r="N21" s="26">
        <f t="shared" si="3"/>
        <v>0</v>
      </c>
      <c r="O21" s="26">
        <f t="shared" si="4"/>
        <v>0</v>
      </c>
    </row>
    <row r="22" spans="1:15" s="22" customFormat="1" x14ac:dyDescent="0.35">
      <c r="A22" s="23">
        <v>16</v>
      </c>
      <c r="B22" s="23">
        <v>5101020116</v>
      </c>
      <c r="C22" s="24" t="s">
        <v>88</v>
      </c>
      <c r="D22" s="25"/>
      <c r="E22" s="25">
        <v>1125</v>
      </c>
      <c r="F22" s="26">
        <f t="shared" si="0"/>
        <v>1125</v>
      </c>
      <c r="G22" s="25"/>
      <c r="H22" s="25"/>
      <c r="I22" s="25">
        <f t="shared" si="1"/>
        <v>0</v>
      </c>
      <c r="J22" s="26"/>
      <c r="K22" s="26"/>
      <c r="L22" s="26"/>
      <c r="M22" s="26"/>
      <c r="N22" s="26">
        <f t="shared" si="3"/>
        <v>0</v>
      </c>
      <c r="O22" s="26">
        <f t="shared" si="4"/>
        <v>0</v>
      </c>
    </row>
    <row r="23" spans="1:15" s="22" customFormat="1" x14ac:dyDescent="0.35">
      <c r="A23" s="23">
        <v>17</v>
      </c>
      <c r="B23" s="23">
        <v>5101030101</v>
      </c>
      <c r="C23" s="24" t="s">
        <v>37</v>
      </c>
      <c r="D23" s="25"/>
      <c r="E23" s="25"/>
      <c r="F23" s="26">
        <f t="shared" si="0"/>
        <v>0</v>
      </c>
      <c r="G23" s="25"/>
      <c r="H23" s="25"/>
      <c r="I23" s="25">
        <f t="shared" si="1"/>
        <v>0</v>
      </c>
      <c r="J23" s="26"/>
      <c r="K23" s="26">
        <f t="shared" si="2"/>
        <v>0</v>
      </c>
      <c r="L23" s="26"/>
      <c r="M23" s="26"/>
      <c r="N23" s="26">
        <f t="shared" si="3"/>
        <v>0</v>
      </c>
      <c r="O23" s="26">
        <f t="shared" si="4"/>
        <v>0</v>
      </c>
    </row>
    <row r="24" spans="1:15" s="22" customFormat="1" x14ac:dyDescent="0.35">
      <c r="A24" s="23">
        <v>18</v>
      </c>
      <c r="B24" s="23">
        <v>5101030205</v>
      </c>
      <c r="C24" s="24" t="s">
        <v>38</v>
      </c>
      <c r="D24" s="25"/>
      <c r="E24" s="25"/>
      <c r="F24" s="26">
        <f t="shared" si="0"/>
        <v>0</v>
      </c>
      <c r="G24" s="25"/>
      <c r="H24" s="25"/>
      <c r="I24" s="25">
        <f t="shared" si="1"/>
        <v>0</v>
      </c>
      <c r="J24" s="26"/>
      <c r="K24" s="26">
        <f t="shared" si="2"/>
        <v>0</v>
      </c>
      <c r="L24" s="26"/>
      <c r="M24" s="26"/>
      <c r="N24" s="26">
        <f t="shared" si="3"/>
        <v>0</v>
      </c>
      <c r="O24" s="26">
        <f t="shared" si="4"/>
        <v>0</v>
      </c>
    </row>
    <row r="25" spans="1:15" s="22" customFormat="1" x14ac:dyDescent="0.35">
      <c r="A25" s="23">
        <v>19</v>
      </c>
      <c r="B25" s="23">
        <v>5101030206</v>
      </c>
      <c r="C25" s="24" t="s">
        <v>39</v>
      </c>
      <c r="D25" s="25"/>
      <c r="E25" s="25"/>
      <c r="F25" s="26">
        <f t="shared" si="0"/>
        <v>0</v>
      </c>
      <c r="G25" s="25"/>
      <c r="H25" s="25"/>
      <c r="I25" s="25">
        <f t="shared" si="1"/>
        <v>0</v>
      </c>
      <c r="J25" s="26"/>
      <c r="K25" s="26">
        <f t="shared" si="2"/>
        <v>0</v>
      </c>
      <c r="L25" s="26"/>
      <c r="M25" s="26"/>
      <c r="N25" s="26">
        <f t="shared" si="3"/>
        <v>0</v>
      </c>
      <c r="O25" s="26">
        <f t="shared" si="4"/>
        <v>0</v>
      </c>
    </row>
    <row r="26" spans="1:15" s="22" customFormat="1" x14ac:dyDescent="0.35">
      <c r="A26" s="23">
        <v>20</v>
      </c>
      <c r="B26" s="23">
        <v>5101030207</v>
      </c>
      <c r="C26" s="24" t="s">
        <v>40</v>
      </c>
      <c r="D26" s="25"/>
      <c r="E26" s="25"/>
      <c r="F26" s="26">
        <f t="shared" si="0"/>
        <v>0</v>
      </c>
      <c r="G26" s="25"/>
      <c r="H26" s="25"/>
      <c r="I26" s="25">
        <f t="shared" si="1"/>
        <v>0</v>
      </c>
      <c r="J26" s="26"/>
      <c r="K26" s="26">
        <f t="shared" si="2"/>
        <v>0</v>
      </c>
      <c r="L26" s="26"/>
      <c r="M26" s="26"/>
      <c r="N26" s="26">
        <f t="shared" si="3"/>
        <v>0</v>
      </c>
      <c r="O26" s="26">
        <f t="shared" si="4"/>
        <v>0</v>
      </c>
    </row>
    <row r="27" spans="1:15" s="22" customFormat="1" x14ac:dyDescent="0.35">
      <c r="A27" s="23">
        <v>21</v>
      </c>
      <c r="B27" s="23">
        <v>5101030208</v>
      </c>
      <c r="C27" s="24" t="s">
        <v>41</v>
      </c>
      <c r="D27" s="25"/>
      <c r="E27" s="25"/>
      <c r="F27" s="26">
        <f t="shared" si="0"/>
        <v>0</v>
      </c>
      <c r="G27" s="25"/>
      <c r="H27" s="25"/>
      <c r="I27" s="25">
        <f t="shared" si="1"/>
        <v>0</v>
      </c>
      <c r="J27" s="26"/>
      <c r="K27" s="26">
        <f t="shared" si="2"/>
        <v>0</v>
      </c>
      <c r="L27" s="26"/>
      <c r="M27" s="26"/>
      <c r="N27" s="26">
        <f t="shared" si="3"/>
        <v>0</v>
      </c>
      <c r="O27" s="26">
        <f t="shared" si="4"/>
        <v>0</v>
      </c>
    </row>
    <row r="28" spans="1:15" s="22" customFormat="1" x14ac:dyDescent="0.35">
      <c r="A28" s="23">
        <v>22</v>
      </c>
      <c r="B28" s="23">
        <v>5101040102</v>
      </c>
      <c r="C28" s="24" t="s">
        <v>42</v>
      </c>
      <c r="D28" s="25"/>
      <c r="E28" s="25"/>
      <c r="F28" s="26">
        <f t="shared" si="0"/>
        <v>0</v>
      </c>
      <c r="G28" s="25"/>
      <c r="H28" s="25"/>
      <c r="I28" s="25">
        <f t="shared" si="1"/>
        <v>0</v>
      </c>
      <c r="J28" s="26"/>
      <c r="K28" s="26">
        <f t="shared" si="2"/>
        <v>0</v>
      </c>
      <c r="L28" s="26"/>
      <c r="M28" s="26"/>
      <c r="N28" s="26">
        <f t="shared" si="3"/>
        <v>0</v>
      </c>
      <c r="O28" s="26">
        <f t="shared" si="4"/>
        <v>0</v>
      </c>
    </row>
    <row r="29" spans="1:15" s="22" customFormat="1" x14ac:dyDescent="0.35">
      <c r="A29" s="23">
        <v>23</v>
      </c>
      <c r="B29" s="23">
        <v>5101040104</v>
      </c>
      <c r="C29" s="24" t="s">
        <v>43</v>
      </c>
      <c r="D29" s="25"/>
      <c r="E29" s="25"/>
      <c r="F29" s="26">
        <f t="shared" si="0"/>
        <v>0</v>
      </c>
      <c r="G29" s="25"/>
      <c r="H29" s="25"/>
      <c r="I29" s="25">
        <f t="shared" si="1"/>
        <v>0</v>
      </c>
      <c r="J29" s="26"/>
      <c r="K29" s="26">
        <f t="shared" si="2"/>
        <v>0</v>
      </c>
      <c r="L29" s="26"/>
      <c r="M29" s="26"/>
      <c r="N29" s="26">
        <f t="shared" si="3"/>
        <v>0</v>
      </c>
      <c r="O29" s="26">
        <f t="shared" si="4"/>
        <v>0</v>
      </c>
    </row>
    <row r="30" spans="1:15" s="22" customFormat="1" x14ac:dyDescent="0.35">
      <c r="A30" s="23">
        <v>24</v>
      </c>
      <c r="B30" s="23">
        <v>5101040105</v>
      </c>
      <c r="C30" s="24" t="s">
        <v>44</v>
      </c>
      <c r="D30" s="25"/>
      <c r="E30" s="25"/>
      <c r="F30" s="26">
        <f t="shared" si="0"/>
        <v>0</v>
      </c>
      <c r="G30" s="25"/>
      <c r="H30" s="25"/>
      <c r="I30" s="25">
        <f t="shared" si="1"/>
        <v>0</v>
      </c>
      <c r="J30" s="26"/>
      <c r="K30" s="26">
        <f t="shared" si="2"/>
        <v>0</v>
      </c>
      <c r="L30" s="26"/>
      <c r="M30" s="26"/>
      <c r="N30" s="26">
        <f t="shared" si="3"/>
        <v>0</v>
      </c>
      <c r="O30" s="26">
        <f t="shared" si="4"/>
        <v>0</v>
      </c>
    </row>
    <row r="31" spans="1:15" s="22" customFormat="1" x14ac:dyDescent="0.35">
      <c r="A31" s="23">
        <v>25</v>
      </c>
      <c r="B31" s="23">
        <v>5101040106</v>
      </c>
      <c r="C31" s="24" t="s">
        <v>13</v>
      </c>
      <c r="D31" s="25"/>
      <c r="E31" s="25"/>
      <c r="F31" s="26">
        <f t="shared" si="0"/>
        <v>0</v>
      </c>
      <c r="G31" s="25"/>
      <c r="H31" s="25"/>
      <c r="I31" s="25">
        <f t="shared" si="1"/>
        <v>0</v>
      </c>
      <c r="J31" s="26"/>
      <c r="K31" s="26">
        <f t="shared" si="2"/>
        <v>0</v>
      </c>
      <c r="L31" s="26"/>
      <c r="M31" s="26"/>
      <c r="N31" s="26">
        <f t="shared" si="3"/>
        <v>0</v>
      </c>
      <c r="O31" s="26">
        <f t="shared" si="4"/>
        <v>0</v>
      </c>
    </row>
    <row r="32" spans="1:15" s="22" customFormat="1" x14ac:dyDescent="0.35">
      <c r="A32" s="23">
        <v>26</v>
      </c>
      <c r="B32" s="23">
        <v>5101040107</v>
      </c>
      <c r="C32" s="24" t="s">
        <v>45</v>
      </c>
      <c r="D32" s="25"/>
      <c r="E32" s="25"/>
      <c r="F32" s="26">
        <f t="shared" si="0"/>
        <v>0</v>
      </c>
      <c r="G32" s="25"/>
      <c r="H32" s="25"/>
      <c r="I32" s="25">
        <f t="shared" si="1"/>
        <v>0</v>
      </c>
      <c r="J32" s="26"/>
      <c r="K32" s="26">
        <f t="shared" si="2"/>
        <v>0</v>
      </c>
      <c r="L32" s="26"/>
      <c r="M32" s="26"/>
      <c r="N32" s="26">
        <f t="shared" si="3"/>
        <v>0</v>
      </c>
      <c r="O32" s="26">
        <f t="shared" si="4"/>
        <v>0</v>
      </c>
    </row>
    <row r="33" spans="1:15" s="22" customFormat="1" x14ac:dyDescent="0.35">
      <c r="A33" s="23">
        <v>27</v>
      </c>
      <c r="B33" s="23">
        <v>5101040108</v>
      </c>
      <c r="C33" s="24" t="s">
        <v>46</v>
      </c>
      <c r="D33" s="25"/>
      <c r="E33" s="25"/>
      <c r="F33" s="26">
        <f t="shared" si="0"/>
        <v>0</v>
      </c>
      <c r="G33" s="25"/>
      <c r="H33" s="25"/>
      <c r="I33" s="25">
        <f t="shared" si="1"/>
        <v>0</v>
      </c>
      <c r="J33" s="26"/>
      <c r="K33" s="26">
        <f t="shared" si="2"/>
        <v>0</v>
      </c>
      <c r="L33" s="26"/>
      <c r="M33" s="26"/>
      <c r="N33" s="26">
        <f t="shared" si="3"/>
        <v>0</v>
      </c>
      <c r="O33" s="26">
        <f t="shared" si="4"/>
        <v>0</v>
      </c>
    </row>
    <row r="34" spans="1:15" s="22" customFormat="1" x14ac:dyDescent="0.35">
      <c r="A34" s="23">
        <v>28</v>
      </c>
      <c r="B34" s="23">
        <v>5101040120</v>
      </c>
      <c r="C34" s="24" t="s">
        <v>47</v>
      </c>
      <c r="D34" s="25"/>
      <c r="E34" s="25"/>
      <c r="F34" s="26">
        <f t="shared" si="0"/>
        <v>0</v>
      </c>
      <c r="G34" s="25"/>
      <c r="H34" s="25"/>
      <c r="I34" s="25">
        <f t="shared" si="1"/>
        <v>0</v>
      </c>
      <c r="J34" s="26"/>
      <c r="K34" s="26">
        <f t="shared" si="2"/>
        <v>0</v>
      </c>
      <c r="L34" s="26"/>
      <c r="M34" s="26"/>
      <c r="N34" s="26">
        <f t="shared" si="3"/>
        <v>0</v>
      </c>
      <c r="O34" s="26">
        <f t="shared" si="4"/>
        <v>0</v>
      </c>
    </row>
    <row r="35" spans="1:15" s="22" customFormat="1" x14ac:dyDescent="0.35">
      <c r="A35" s="23">
        <v>29</v>
      </c>
      <c r="B35" s="23">
        <v>5101040204</v>
      </c>
      <c r="C35" s="24" t="s">
        <v>48</v>
      </c>
      <c r="D35" s="25"/>
      <c r="E35" s="25"/>
      <c r="F35" s="26">
        <f t="shared" si="0"/>
        <v>0</v>
      </c>
      <c r="G35" s="25"/>
      <c r="H35" s="25"/>
      <c r="I35" s="25">
        <f t="shared" si="1"/>
        <v>0</v>
      </c>
      <c r="J35" s="26"/>
      <c r="K35" s="26">
        <f t="shared" si="2"/>
        <v>0</v>
      </c>
      <c r="L35" s="26"/>
      <c r="M35" s="26"/>
      <c r="N35" s="26">
        <f t="shared" si="3"/>
        <v>0</v>
      </c>
      <c r="O35" s="26">
        <f t="shared" si="4"/>
        <v>0</v>
      </c>
    </row>
    <row r="36" spans="1:15" s="22" customFormat="1" x14ac:dyDescent="0.35">
      <c r="A36" s="23">
        <v>30</v>
      </c>
      <c r="B36" s="23">
        <v>5101040205</v>
      </c>
      <c r="C36" s="24" t="s">
        <v>49</v>
      </c>
      <c r="D36" s="25"/>
      <c r="E36" s="25"/>
      <c r="F36" s="26">
        <f t="shared" si="0"/>
        <v>0</v>
      </c>
      <c r="G36" s="25"/>
      <c r="H36" s="25"/>
      <c r="I36" s="25">
        <f t="shared" si="1"/>
        <v>0</v>
      </c>
      <c r="J36" s="26"/>
      <c r="K36" s="26">
        <f t="shared" si="2"/>
        <v>0</v>
      </c>
      <c r="L36" s="26"/>
      <c r="M36" s="26"/>
      <c r="N36" s="26">
        <f t="shared" si="3"/>
        <v>0</v>
      </c>
      <c r="O36" s="26">
        <f t="shared" si="4"/>
        <v>0</v>
      </c>
    </row>
    <row r="37" spans="1:15" s="22" customFormat="1" x14ac:dyDescent="0.35">
      <c r="A37" s="23">
        <v>31</v>
      </c>
      <c r="B37" s="23">
        <v>5101040207</v>
      </c>
      <c r="C37" s="24" t="s">
        <v>50</v>
      </c>
      <c r="D37" s="25"/>
      <c r="E37" s="25"/>
      <c r="F37" s="26">
        <f t="shared" si="0"/>
        <v>0</v>
      </c>
      <c r="G37" s="25"/>
      <c r="H37" s="25"/>
      <c r="I37" s="25">
        <f t="shared" si="1"/>
        <v>0</v>
      </c>
      <c r="J37" s="26"/>
      <c r="K37" s="26">
        <f t="shared" si="2"/>
        <v>0</v>
      </c>
      <c r="L37" s="26"/>
      <c r="M37" s="26"/>
      <c r="N37" s="26">
        <f t="shared" si="3"/>
        <v>0</v>
      </c>
      <c r="O37" s="26">
        <f t="shared" si="4"/>
        <v>0</v>
      </c>
    </row>
    <row r="38" spans="1:15" s="22" customFormat="1" x14ac:dyDescent="0.35">
      <c r="A38" s="23">
        <v>32</v>
      </c>
      <c r="B38" s="23">
        <v>5102010106</v>
      </c>
      <c r="C38" s="24" t="s">
        <v>51</v>
      </c>
      <c r="D38" s="25"/>
      <c r="E38" s="25"/>
      <c r="F38" s="26">
        <f t="shared" si="0"/>
        <v>0</v>
      </c>
      <c r="G38" s="25"/>
      <c r="H38" s="25"/>
      <c r="I38" s="25">
        <f t="shared" si="1"/>
        <v>0</v>
      </c>
      <c r="J38" s="26"/>
      <c r="K38" s="26">
        <f t="shared" si="2"/>
        <v>0</v>
      </c>
      <c r="L38" s="26"/>
      <c r="M38" s="26"/>
      <c r="N38" s="26">
        <f t="shared" si="3"/>
        <v>0</v>
      </c>
      <c r="O38" s="26">
        <f t="shared" si="4"/>
        <v>0</v>
      </c>
    </row>
    <row r="39" spans="1:15" s="22" customFormat="1" x14ac:dyDescent="0.35">
      <c r="A39" s="23">
        <v>33</v>
      </c>
      <c r="B39" s="23">
        <v>5102010199</v>
      </c>
      <c r="C39" s="24" t="s">
        <v>52</v>
      </c>
      <c r="D39" s="25">
        <v>99940</v>
      </c>
      <c r="E39" s="25">
        <v>5000</v>
      </c>
      <c r="F39" s="26">
        <f t="shared" si="0"/>
        <v>104940</v>
      </c>
      <c r="G39" s="25"/>
      <c r="H39" s="25"/>
      <c r="I39" s="25">
        <f t="shared" si="1"/>
        <v>0</v>
      </c>
      <c r="J39" s="26"/>
      <c r="K39" s="26">
        <f t="shared" si="2"/>
        <v>104940</v>
      </c>
      <c r="L39" s="26"/>
      <c r="M39" s="26"/>
      <c r="N39" s="26">
        <f t="shared" si="3"/>
        <v>0</v>
      </c>
      <c r="O39" s="26">
        <f t="shared" si="4"/>
        <v>104940</v>
      </c>
    </row>
    <row r="40" spans="1:15" s="22" customFormat="1" x14ac:dyDescent="0.35">
      <c r="A40" s="23">
        <v>34</v>
      </c>
      <c r="B40" s="23">
        <v>5102020199</v>
      </c>
      <c r="C40" s="24" t="s">
        <v>89</v>
      </c>
      <c r="D40" s="25"/>
      <c r="E40" s="25"/>
      <c r="F40" s="26">
        <f t="shared" si="0"/>
        <v>0</v>
      </c>
      <c r="G40" s="25"/>
      <c r="H40" s="25"/>
      <c r="I40" s="25">
        <f t="shared" si="1"/>
        <v>0</v>
      </c>
      <c r="J40" s="26"/>
      <c r="K40" s="26">
        <f t="shared" si="2"/>
        <v>0</v>
      </c>
      <c r="L40" s="26"/>
      <c r="M40" s="26"/>
      <c r="N40" s="26">
        <f t="shared" si="3"/>
        <v>0</v>
      </c>
      <c r="O40" s="26">
        <f t="shared" si="4"/>
        <v>0</v>
      </c>
    </row>
    <row r="41" spans="1:15" s="22" customFormat="1" x14ac:dyDescent="0.35">
      <c r="A41" s="23">
        <v>35</v>
      </c>
      <c r="B41" s="23">
        <v>5102030199</v>
      </c>
      <c r="C41" s="24" t="s">
        <v>53</v>
      </c>
      <c r="D41" s="25"/>
      <c r="E41" s="25"/>
      <c r="F41" s="26">
        <f t="shared" si="0"/>
        <v>0</v>
      </c>
      <c r="G41" s="25"/>
      <c r="H41" s="25"/>
      <c r="I41" s="25">
        <f t="shared" si="1"/>
        <v>0</v>
      </c>
      <c r="J41" s="26"/>
      <c r="K41" s="26">
        <f t="shared" si="2"/>
        <v>0</v>
      </c>
      <c r="L41" s="26"/>
      <c r="M41" s="26"/>
      <c r="N41" s="26">
        <f t="shared" si="3"/>
        <v>0</v>
      </c>
      <c r="O41" s="26">
        <f t="shared" si="4"/>
        <v>0</v>
      </c>
    </row>
    <row r="42" spans="1:15" s="22" customFormat="1" x14ac:dyDescent="0.35">
      <c r="A42" s="23">
        <v>36</v>
      </c>
      <c r="B42" s="23">
        <v>5103010102</v>
      </c>
      <c r="C42" s="24" t="s">
        <v>3</v>
      </c>
      <c r="D42" s="25">
        <v>9160</v>
      </c>
      <c r="E42" s="25">
        <v>16680</v>
      </c>
      <c r="F42" s="26">
        <f t="shared" si="0"/>
        <v>25840</v>
      </c>
      <c r="G42" s="25"/>
      <c r="H42" s="25"/>
      <c r="I42" s="25">
        <f t="shared" si="1"/>
        <v>0</v>
      </c>
      <c r="J42" s="26"/>
      <c r="K42" s="26">
        <f t="shared" si="2"/>
        <v>25840</v>
      </c>
      <c r="L42" s="26"/>
      <c r="M42" s="26"/>
      <c r="N42" s="26">
        <f t="shared" si="3"/>
        <v>0</v>
      </c>
      <c r="O42" s="26">
        <f t="shared" si="4"/>
        <v>25840</v>
      </c>
    </row>
    <row r="43" spans="1:15" s="22" customFormat="1" x14ac:dyDescent="0.35">
      <c r="A43" s="23">
        <v>37</v>
      </c>
      <c r="B43" s="23">
        <v>5103010103</v>
      </c>
      <c r="C43" s="24" t="s">
        <v>4</v>
      </c>
      <c r="D43" s="25">
        <v>2400</v>
      </c>
      <c r="E43" s="25">
        <v>14475</v>
      </c>
      <c r="F43" s="26">
        <f t="shared" si="0"/>
        <v>16875</v>
      </c>
      <c r="G43" s="25"/>
      <c r="H43" s="25"/>
      <c r="I43" s="25">
        <f t="shared" si="1"/>
        <v>0</v>
      </c>
      <c r="J43" s="26"/>
      <c r="K43" s="26">
        <f t="shared" si="2"/>
        <v>16875</v>
      </c>
      <c r="L43" s="26"/>
      <c r="M43" s="26"/>
      <c r="N43" s="26">
        <f t="shared" si="3"/>
        <v>0</v>
      </c>
      <c r="O43" s="26">
        <f t="shared" si="4"/>
        <v>16875</v>
      </c>
    </row>
    <row r="44" spans="1:15" s="22" customFormat="1" x14ac:dyDescent="0.35">
      <c r="A44" s="23">
        <v>38</v>
      </c>
      <c r="B44" s="23">
        <v>5103010199</v>
      </c>
      <c r="C44" s="24" t="s">
        <v>54</v>
      </c>
      <c r="D44" s="25">
        <v>30276</v>
      </c>
      <c r="E44" s="25">
        <v>77359</v>
      </c>
      <c r="F44" s="26">
        <f t="shared" si="0"/>
        <v>107635</v>
      </c>
      <c r="G44" s="25"/>
      <c r="H44" s="25"/>
      <c r="I44" s="25">
        <f t="shared" si="1"/>
        <v>0</v>
      </c>
      <c r="J44" s="26"/>
      <c r="K44" s="26">
        <f t="shared" si="2"/>
        <v>107635</v>
      </c>
      <c r="L44" s="26"/>
      <c r="M44" s="26"/>
      <c r="N44" s="26">
        <f t="shared" si="3"/>
        <v>0</v>
      </c>
      <c r="O44" s="26">
        <f t="shared" si="4"/>
        <v>107635</v>
      </c>
    </row>
    <row r="45" spans="1:15" s="22" customFormat="1" x14ac:dyDescent="0.35">
      <c r="A45" s="23">
        <v>39</v>
      </c>
      <c r="B45" s="23">
        <v>5104010104</v>
      </c>
      <c r="C45" s="24" t="s">
        <v>55</v>
      </c>
      <c r="D45" s="25">
        <v>219519</v>
      </c>
      <c r="E45" s="25"/>
      <c r="F45" s="26">
        <f t="shared" si="0"/>
        <v>219519</v>
      </c>
      <c r="G45" s="25"/>
      <c r="H45" s="25"/>
      <c r="I45" s="25">
        <f t="shared" si="1"/>
        <v>0</v>
      </c>
      <c r="J45" s="26"/>
      <c r="K45" s="26">
        <f t="shared" si="2"/>
        <v>219519</v>
      </c>
      <c r="L45" s="26"/>
      <c r="M45" s="26"/>
      <c r="N45" s="26">
        <f t="shared" si="3"/>
        <v>0</v>
      </c>
      <c r="O45" s="26">
        <f t="shared" si="4"/>
        <v>219519</v>
      </c>
    </row>
    <row r="46" spans="1:15" s="22" customFormat="1" x14ac:dyDescent="0.35">
      <c r="A46" s="23">
        <v>40</v>
      </c>
      <c r="B46" s="23">
        <v>5104010107</v>
      </c>
      <c r="C46" s="24" t="s">
        <v>56</v>
      </c>
      <c r="D46" s="25"/>
      <c r="E46" s="25"/>
      <c r="F46" s="26">
        <f t="shared" si="0"/>
        <v>0</v>
      </c>
      <c r="G46" s="25">
        <v>61330</v>
      </c>
      <c r="H46" s="25"/>
      <c r="I46" s="25">
        <f t="shared" si="1"/>
        <v>61330</v>
      </c>
      <c r="J46" s="26"/>
      <c r="K46" s="26">
        <f t="shared" si="2"/>
        <v>61330</v>
      </c>
      <c r="L46" s="26"/>
      <c r="M46" s="26"/>
      <c r="N46" s="26">
        <f t="shared" si="3"/>
        <v>0</v>
      </c>
      <c r="O46" s="26">
        <f t="shared" si="4"/>
        <v>61330</v>
      </c>
    </row>
    <row r="47" spans="1:15" s="22" customFormat="1" x14ac:dyDescent="0.35">
      <c r="A47" s="23">
        <v>41</v>
      </c>
      <c r="B47" s="23">
        <v>5104010110</v>
      </c>
      <c r="C47" s="24" t="s">
        <v>9</v>
      </c>
      <c r="D47" s="25"/>
      <c r="E47" s="25"/>
      <c r="F47" s="26">
        <f t="shared" si="0"/>
        <v>0</v>
      </c>
      <c r="G47" s="25"/>
      <c r="H47" s="25"/>
      <c r="I47" s="25">
        <f t="shared" si="1"/>
        <v>0</v>
      </c>
      <c r="J47" s="26"/>
      <c r="K47" s="26">
        <f t="shared" si="2"/>
        <v>0</v>
      </c>
      <c r="L47" s="26"/>
      <c r="M47" s="26"/>
      <c r="N47" s="26">
        <f t="shared" si="3"/>
        <v>0</v>
      </c>
      <c r="O47" s="26">
        <f t="shared" si="4"/>
        <v>0</v>
      </c>
    </row>
    <row r="48" spans="1:15" s="22" customFormat="1" x14ac:dyDescent="0.35">
      <c r="A48" s="23">
        <v>42</v>
      </c>
      <c r="B48" s="23">
        <v>5104010112</v>
      </c>
      <c r="C48" s="24" t="s">
        <v>57</v>
      </c>
      <c r="D48" s="25">
        <v>43100</v>
      </c>
      <c r="E48" s="25"/>
      <c r="F48" s="26">
        <f t="shared" si="0"/>
        <v>43100</v>
      </c>
      <c r="G48" s="25"/>
      <c r="H48" s="25"/>
      <c r="I48" s="25">
        <f t="shared" si="1"/>
        <v>0</v>
      </c>
      <c r="J48" s="26"/>
      <c r="K48" s="26">
        <f t="shared" si="2"/>
        <v>43100</v>
      </c>
      <c r="L48" s="26"/>
      <c r="M48" s="26"/>
      <c r="N48" s="26">
        <f t="shared" si="3"/>
        <v>0</v>
      </c>
      <c r="O48" s="26">
        <f t="shared" si="4"/>
        <v>43100</v>
      </c>
    </row>
    <row r="49" spans="1:15" s="22" customFormat="1" x14ac:dyDescent="0.35">
      <c r="A49" s="23">
        <v>43</v>
      </c>
      <c r="B49" s="23">
        <v>5104010113</v>
      </c>
      <c r="C49" s="24" t="s">
        <v>58</v>
      </c>
      <c r="D49" s="25"/>
      <c r="E49" s="25"/>
      <c r="F49" s="26">
        <f t="shared" si="0"/>
        <v>0</v>
      </c>
      <c r="G49" s="25"/>
      <c r="H49" s="25"/>
      <c r="I49" s="25">
        <f t="shared" si="1"/>
        <v>0</v>
      </c>
      <c r="J49" s="26"/>
      <c r="K49" s="26">
        <f t="shared" si="2"/>
        <v>0</v>
      </c>
      <c r="L49" s="26"/>
      <c r="M49" s="26"/>
      <c r="N49" s="26">
        <f t="shared" si="3"/>
        <v>0</v>
      </c>
      <c r="O49" s="26">
        <f t="shared" si="4"/>
        <v>0</v>
      </c>
    </row>
    <row r="50" spans="1:15" s="22" customFormat="1" x14ac:dyDescent="0.35">
      <c r="A50" s="23">
        <v>44</v>
      </c>
      <c r="B50" s="23">
        <v>5104010114</v>
      </c>
      <c r="C50" s="24" t="s">
        <v>59</v>
      </c>
      <c r="D50" s="28"/>
      <c r="E50" s="28"/>
      <c r="F50" s="29">
        <f t="shared" si="0"/>
        <v>0</v>
      </c>
      <c r="G50" s="28"/>
      <c r="H50" s="28"/>
      <c r="I50" s="28">
        <f t="shared" si="1"/>
        <v>0</v>
      </c>
      <c r="J50" s="29"/>
      <c r="K50" s="29">
        <f t="shared" si="2"/>
        <v>0</v>
      </c>
      <c r="L50" s="29"/>
      <c r="M50" s="29"/>
      <c r="N50" s="29">
        <f t="shared" si="3"/>
        <v>0</v>
      </c>
      <c r="O50" s="29">
        <f t="shared" si="4"/>
        <v>0</v>
      </c>
    </row>
    <row r="51" spans="1:15" s="22" customFormat="1" x14ac:dyDescent="0.35">
      <c r="A51" s="23">
        <v>45</v>
      </c>
      <c r="B51" s="23">
        <v>5104020101</v>
      </c>
      <c r="C51" s="24" t="s">
        <v>60</v>
      </c>
      <c r="D51" s="28"/>
      <c r="E51" s="28"/>
      <c r="F51" s="29">
        <f t="shared" si="0"/>
        <v>0</v>
      </c>
      <c r="G51" s="28"/>
      <c r="H51" s="28">
        <v>6932.28</v>
      </c>
      <c r="I51" s="28">
        <f t="shared" si="1"/>
        <v>6932.28</v>
      </c>
      <c r="J51" s="29"/>
      <c r="K51" s="29">
        <f t="shared" si="2"/>
        <v>6932.28</v>
      </c>
      <c r="L51" s="29"/>
      <c r="M51" s="29"/>
      <c r="N51" s="29">
        <f t="shared" si="3"/>
        <v>0</v>
      </c>
      <c r="O51" s="29">
        <f t="shared" si="4"/>
        <v>6932.28</v>
      </c>
    </row>
    <row r="52" spans="1:15" s="22" customFormat="1" x14ac:dyDescent="0.35">
      <c r="A52" s="23">
        <v>46</v>
      </c>
      <c r="B52" s="23">
        <v>5104020103</v>
      </c>
      <c r="C52" s="24" t="s">
        <v>61</v>
      </c>
      <c r="D52" s="28"/>
      <c r="E52" s="28"/>
      <c r="F52" s="29">
        <f t="shared" si="0"/>
        <v>0</v>
      </c>
      <c r="G52" s="28"/>
      <c r="H52" s="28">
        <v>92082.72</v>
      </c>
      <c r="I52" s="28">
        <f t="shared" si="1"/>
        <v>92082.72</v>
      </c>
      <c r="J52" s="29"/>
      <c r="K52" s="29">
        <f t="shared" si="2"/>
        <v>92082.72</v>
      </c>
      <c r="L52" s="29"/>
      <c r="M52" s="29"/>
      <c r="N52" s="29">
        <f t="shared" si="3"/>
        <v>0</v>
      </c>
      <c r="O52" s="29">
        <f t="shared" si="4"/>
        <v>92082.72</v>
      </c>
    </row>
    <row r="53" spans="1:15" s="22" customFormat="1" x14ac:dyDescent="0.35">
      <c r="A53" s="23">
        <v>47</v>
      </c>
      <c r="B53" s="23">
        <v>5104020105</v>
      </c>
      <c r="C53" s="24" t="s">
        <v>62</v>
      </c>
      <c r="D53" s="28"/>
      <c r="E53" s="28"/>
      <c r="F53" s="29">
        <f t="shared" si="0"/>
        <v>0</v>
      </c>
      <c r="G53" s="28"/>
      <c r="H53" s="28"/>
      <c r="I53" s="28">
        <f t="shared" si="1"/>
        <v>0</v>
      </c>
      <c r="J53" s="29"/>
      <c r="K53" s="29">
        <f t="shared" si="2"/>
        <v>0</v>
      </c>
      <c r="L53" s="29"/>
      <c r="M53" s="29"/>
      <c r="N53" s="29">
        <f t="shared" si="3"/>
        <v>0</v>
      </c>
      <c r="O53" s="29">
        <f t="shared" si="4"/>
        <v>0</v>
      </c>
    </row>
    <row r="54" spans="1:15" s="22" customFormat="1" x14ac:dyDescent="0.35">
      <c r="A54" s="23">
        <v>48</v>
      </c>
      <c r="B54" s="23">
        <v>5104020106</v>
      </c>
      <c r="C54" s="24" t="s">
        <v>63</v>
      </c>
      <c r="D54" s="28"/>
      <c r="E54" s="28"/>
      <c r="F54" s="29">
        <f t="shared" si="0"/>
        <v>0</v>
      </c>
      <c r="G54" s="28"/>
      <c r="H54" s="28"/>
      <c r="I54" s="28">
        <f t="shared" si="1"/>
        <v>0</v>
      </c>
      <c r="J54" s="29"/>
      <c r="K54" s="29">
        <f t="shared" si="2"/>
        <v>0</v>
      </c>
      <c r="L54" s="29"/>
      <c r="M54" s="29"/>
      <c r="N54" s="29">
        <f t="shared" si="3"/>
        <v>0</v>
      </c>
      <c r="O54" s="29">
        <f t="shared" si="4"/>
        <v>0</v>
      </c>
    </row>
    <row r="55" spans="1:15" s="22" customFormat="1" x14ac:dyDescent="0.35">
      <c r="A55" s="23">
        <v>49</v>
      </c>
      <c r="B55" s="23">
        <v>5104020107</v>
      </c>
      <c r="C55" s="24" t="s">
        <v>64</v>
      </c>
      <c r="D55" s="28"/>
      <c r="E55" s="28"/>
      <c r="F55" s="29">
        <f t="shared" si="0"/>
        <v>0</v>
      </c>
      <c r="G55" s="28"/>
      <c r="H55" s="28"/>
      <c r="I55" s="28">
        <f t="shared" si="1"/>
        <v>0</v>
      </c>
      <c r="J55" s="29"/>
      <c r="K55" s="29">
        <f t="shared" si="2"/>
        <v>0</v>
      </c>
      <c r="L55" s="29"/>
      <c r="M55" s="29"/>
      <c r="N55" s="29">
        <f t="shared" si="3"/>
        <v>0</v>
      </c>
      <c r="O55" s="29">
        <f t="shared" si="4"/>
        <v>0</v>
      </c>
    </row>
    <row r="56" spans="1:15" s="22" customFormat="1" x14ac:dyDescent="0.35">
      <c r="A56" s="23">
        <v>50</v>
      </c>
      <c r="B56" s="23">
        <v>5104030206</v>
      </c>
      <c r="C56" s="24" t="s">
        <v>11</v>
      </c>
      <c r="D56" s="28"/>
      <c r="E56" s="28"/>
      <c r="F56" s="29">
        <f t="shared" si="0"/>
        <v>0</v>
      </c>
      <c r="G56" s="28"/>
      <c r="H56" s="28"/>
      <c r="I56" s="28">
        <f t="shared" si="1"/>
        <v>0</v>
      </c>
      <c r="J56" s="29"/>
      <c r="K56" s="29">
        <f t="shared" si="2"/>
        <v>0</v>
      </c>
      <c r="L56" s="29"/>
      <c r="M56" s="29"/>
      <c r="N56" s="29">
        <f t="shared" si="3"/>
        <v>0</v>
      </c>
      <c r="O56" s="29">
        <f t="shared" si="4"/>
        <v>0</v>
      </c>
    </row>
    <row r="57" spans="1:15" s="22" customFormat="1" x14ac:dyDescent="0.35">
      <c r="A57" s="23">
        <v>51</v>
      </c>
      <c r="B57" s="23">
        <v>5104030203</v>
      </c>
      <c r="C57" s="24" t="s">
        <v>5</v>
      </c>
      <c r="D57" s="28"/>
      <c r="E57" s="28"/>
      <c r="F57" s="29">
        <f t="shared" si="0"/>
        <v>0</v>
      </c>
      <c r="G57" s="28"/>
      <c r="H57" s="28"/>
      <c r="I57" s="28">
        <f t="shared" si="1"/>
        <v>0</v>
      </c>
      <c r="J57" s="29"/>
      <c r="K57" s="29">
        <f t="shared" si="2"/>
        <v>0</v>
      </c>
      <c r="L57" s="29"/>
      <c r="M57" s="29"/>
      <c r="N57" s="29">
        <f t="shared" si="3"/>
        <v>0</v>
      </c>
      <c r="O57" s="29">
        <f t="shared" si="4"/>
        <v>0</v>
      </c>
    </row>
    <row r="58" spans="1:15" s="22" customFormat="1" x14ac:dyDescent="0.35">
      <c r="A58" s="23">
        <v>52</v>
      </c>
      <c r="B58" s="23">
        <v>5104030207</v>
      </c>
      <c r="C58" s="24" t="s">
        <v>12</v>
      </c>
      <c r="D58" s="28"/>
      <c r="E58" s="28"/>
      <c r="F58" s="29">
        <f t="shared" si="0"/>
        <v>0</v>
      </c>
      <c r="G58" s="28"/>
      <c r="H58" s="28"/>
      <c r="I58" s="28">
        <f t="shared" si="1"/>
        <v>0</v>
      </c>
      <c r="J58" s="29"/>
      <c r="K58" s="29">
        <f t="shared" si="2"/>
        <v>0</v>
      </c>
      <c r="L58" s="29"/>
      <c r="M58" s="29"/>
      <c r="N58" s="29">
        <f t="shared" si="3"/>
        <v>0</v>
      </c>
      <c r="O58" s="29">
        <f t="shared" si="4"/>
        <v>0</v>
      </c>
    </row>
    <row r="59" spans="1:15" s="22" customFormat="1" x14ac:dyDescent="0.35">
      <c r="A59" s="23">
        <v>53</v>
      </c>
      <c r="B59" s="23">
        <v>5104030208</v>
      </c>
      <c r="C59" s="24" t="s">
        <v>65</v>
      </c>
      <c r="D59" s="28"/>
      <c r="E59" s="28"/>
      <c r="F59" s="29">
        <f t="shared" si="0"/>
        <v>0</v>
      </c>
      <c r="G59" s="28"/>
      <c r="H59" s="28"/>
      <c r="I59" s="28">
        <f t="shared" si="1"/>
        <v>0</v>
      </c>
      <c r="J59" s="29"/>
      <c r="K59" s="29">
        <f t="shared" si="2"/>
        <v>0</v>
      </c>
      <c r="L59" s="29"/>
      <c r="M59" s="29"/>
      <c r="N59" s="29">
        <f t="shared" si="3"/>
        <v>0</v>
      </c>
      <c r="O59" s="29">
        <f t="shared" si="4"/>
        <v>0</v>
      </c>
    </row>
    <row r="60" spans="1:15" s="22" customFormat="1" x14ac:dyDescent="0.35">
      <c r="A60" s="23">
        <v>54</v>
      </c>
      <c r="B60" s="23">
        <v>5104030210</v>
      </c>
      <c r="C60" s="24" t="s">
        <v>66</v>
      </c>
      <c r="D60" s="28"/>
      <c r="E60" s="28"/>
      <c r="F60" s="29">
        <f t="shared" si="0"/>
        <v>0</v>
      </c>
      <c r="G60" s="28"/>
      <c r="H60" s="28"/>
      <c r="I60" s="28">
        <f t="shared" si="1"/>
        <v>0</v>
      </c>
      <c r="J60" s="29"/>
      <c r="K60" s="29">
        <f t="shared" si="2"/>
        <v>0</v>
      </c>
      <c r="L60" s="29"/>
      <c r="M60" s="29"/>
      <c r="N60" s="29">
        <f t="shared" si="3"/>
        <v>0</v>
      </c>
      <c r="O60" s="29">
        <f t="shared" si="4"/>
        <v>0</v>
      </c>
    </row>
    <row r="61" spans="1:15" s="22" customFormat="1" x14ac:dyDescent="0.35">
      <c r="A61" s="23">
        <v>55</v>
      </c>
      <c r="B61" s="23">
        <v>5104030212</v>
      </c>
      <c r="C61" s="24" t="s">
        <v>67</v>
      </c>
      <c r="D61" s="28"/>
      <c r="E61" s="28"/>
      <c r="F61" s="29">
        <f t="shared" si="0"/>
        <v>0</v>
      </c>
      <c r="G61" s="28"/>
      <c r="H61" s="28"/>
      <c r="I61" s="28">
        <f t="shared" si="1"/>
        <v>0</v>
      </c>
      <c r="J61" s="29"/>
      <c r="K61" s="29">
        <f t="shared" si="2"/>
        <v>0</v>
      </c>
      <c r="L61" s="29"/>
      <c r="M61" s="29"/>
      <c r="N61" s="29">
        <f t="shared" si="3"/>
        <v>0</v>
      </c>
      <c r="O61" s="29">
        <f t="shared" si="4"/>
        <v>0</v>
      </c>
    </row>
    <row r="62" spans="1:15" s="22" customFormat="1" x14ac:dyDescent="0.35">
      <c r="A62" s="23">
        <v>56</v>
      </c>
      <c r="B62" s="23">
        <v>5104030215</v>
      </c>
      <c r="C62" s="24" t="s">
        <v>68</v>
      </c>
      <c r="D62" s="28"/>
      <c r="E62" s="28"/>
      <c r="F62" s="29">
        <f t="shared" si="0"/>
        <v>0</v>
      </c>
      <c r="G62" s="28"/>
      <c r="H62" s="28"/>
      <c r="I62" s="28">
        <f t="shared" si="1"/>
        <v>0</v>
      </c>
      <c r="J62" s="29"/>
      <c r="K62" s="29">
        <f t="shared" si="2"/>
        <v>0</v>
      </c>
      <c r="L62" s="29"/>
      <c r="M62" s="29"/>
      <c r="N62" s="29">
        <f t="shared" si="3"/>
        <v>0</v>
      </c>
      <c r="O62" s="29">
        <f t="shared" si="4"/>
        <v>0</v>
      </c>
    </row>
    <row r="63" spans="1:15" s="22" customFormat="1" x14ac:dyDescent="0.35">
      <c r="A63" s="23">
        <v>57</v>
      </c>
      <c r="B63" s="23">
        <v>5104030219</v>
      </c>
      <c r="C63" s="24" t="s">
        <v>69</v>
      </c>
      <c r="D63" s="28">
        <v>698900</v>
      </c>
      <c r="E63" s="28"/>
      <c r="F63" s="29">
        <f t="shared" si="0"/>
        <v>698900</v>
      </c>
      <c r="G63" s="28"/>
      <c r="H63" s="28"/>
      <c r="I63" s="28">
        <f t="shared" si="1"/>
        <v>0</v>
      </c>
      <c r="J63" s="29"/>
      <c r="K63" s="29">
        <f t="shared" si="2"/>
        <v>698900</v>
      </c>
      <c r="L63" s="29"/>
      <c r="M63" s="29"/>
      <c r="N63" s="29">
        <f t="shared" si="3"/>
        <v>0</v>
      </c>
      <c r="O63" s="29">
        <f t="shared" si="4"/>
        <v>698900</v>
      </c>
    </row>
    <row r="64" spans="1:15" s="22" customFormat="1" x14ac:dyDescent="0.35">
      <c r="A64" s="23">
        <v>58</v>
      </c>
      <c r="B64" s="23">
        <v>5104030299</v>
      </c>
      <c r="C64" s="24" t="s">
        <v>70</v>
      </c>
      <c r="D64" s="28"/>
      <c r="E64" s="28"/>
      <c r="F64" s="29">
        <f t="shared" si="0"/>
        <v>0</v>
      </c>
      <c r="G64" s="28"/>
      <c r="H64" s="28"/>
      <c r="I64" s="28">
        <f t="shared" si="1"/>
        <v>0</v>
      </c>
      <c r="J64" s="29"/>
      <c r="K64" s="29">
        <f t="shared" si="2"/>
        <v>0</v>
      </c>
      <c r="L64" s="29"/>
      <c r="M64" s="29"/>
      <c r="N64" s="29">
        <f t="shared" si="3"/>
        <v>0</v>
      </c>
      <c r="O64" s="29">
        <f t="shared" si="4"/>
        <v>0</v>
      </c>
    </row>
    <row r="65" spans="1:15" s="22" customFormat="1" x14ac:dyDescent="0.35">
      <c r="A65" s="23">
        <v>59</v>
      </c>
      <c r="B65" s="23">
        <v>5104040101</v>
      </c>
      <c r="C65" s="24" t="s">
        <v>71</v>
      </c>
      <c r="D65" s="28"/>
      <c r="E65" s="28"/>
      <c r="F65" s="29">
        <f t="shared" si="0"/>
        <v>0</v>
      </c>
      <c r="G65" s="28"/>
      <c r="H65" s="28"/>
      <c r="I65" s="28">
        <f t="shared" si="1"/>
        <v>0</v>
      </c>
      <c r="J65" s="29"/>
      <c r="K65" s="29">
        <f t="shared" si="2"/>
        <v>0</v>
      </c>
      <c r="L65" s="29"/>
      <c r="M65" s="29"/>
      <c r="N65" s="29">
        <f t="shared" si="3"/>
        <v>0</v>
      </c>
      <c r="O65" s="29">
        <f t="shared" si="4"/>
        <v>0</v>
      </c>
    </row>
    <row r="66" spans="1:15" s="22" customFormat="1" x14ac:dyDescent="0.35">
      <c r="A66" s="23">
        <v>60</v>
      </c>
      <c r="B66" s="23">
        <v>5104040102</v>
      </c>
      <c r="C66" s="24" t="s">
        <v>72</v>
      </c>
      <c r="D66" s="28"/>
      <c r="E66" s="28"/>
      <c r="F66" s="29">
        <f t="shared" si="0"/>
        <v>0</v>
      </c>
      <c r="G66" s="28"/>
      <c r="H66" s="28"/>
      <c r="I66" s="28">
        <f t="shared" si="1"/>
        <v>0</v>
      </c>
      <c r="J66" s="29"/>
      <c r="K66" s="29">
        <f t="shared" si="2"/>
        <v>0</v>
      </c>
      <c r="L66" s="29"/>
      <c r="M66" s="29"/>
      <c r="N66" s="29">
        <f t="shared" si="3"/>
        <v>0</v>
      </c>
      <c r="O66" s="29">
        <f t="shared" si="4"/>
        <v>0</v>
      </c>
    </row>
    <row r="67" spans="1:15" s="22" customFormat="1" x14ac:dyDescent="0.35">
      <c r="A67" s="23">
        <v>61</v>
      </c>
      <c r="B67" s="23">
        <v>5104040103</v>
      </c>
      <c r="C67" s="24" t="s">
        <v>73</v>
      </c>
      <c r="D67" s="28">
        <v>215100</v>
      </c>
      <c r="E67" s="28">
        <v>378950</v>
      </c>
      <c r="F67" s="29">
        <f t="shared" si="0"/>
        <v>594050</v>
      </c>
      <c r="G67" s="28"/>
      <c r="H67" s="28"/>
      <c r="I67" s="28">
        <f t="shared" si="1"/>
        <v>0</v>
      </c>
      <c r="J67" s="29"/>
      <c r="K67" s="29">
        <f t="shared" si="2"/>
        <v>594050</v>
      </c>
      <c r="L67" s="29"/>
      <c r="M67" s="29"/>
      <c r="N67" s="29">
        <f t="shared" si="3"/>
        <v>0</v>
      </c>
      <c r="O67" s="29">
        <f t="shared" si="4"/>
        <v>594050</v>
      </c>
    </row>
    <row r="68" spans="1:15" s="22" customFormat="1" x14ac:dyDescent="0.35">
      <c r="A68" s="23">
        <v>62</v>
      </c>
      <c r="B68" s="23">
        <v>5104030202</v>
      </c>
      <c r="C68" s="24" t="s">
        <v>74</v>
      </c>
      <c r="D68" s="28"/>
      <c r="E68" s="28"/>
      <c r="F68" s="29">
        <f t="shared" si="0"/>
        <v>0</v>
      </c>
      <c r="G68" s="28"/>
      <c r="H68" s="28"/>
      <c r="I68" s="28">
        <f t="shared" si="1"/>
        <v>0</v>
      </c>
      <c r="J68" s="29"/>
      <c r="K68" s="29">
        <f t="shared" si="2"/>
        <v>0</v>
      </c>
      <c r="L68" s="29"/>
      <c r="M68" s="29"/>
      <c r="N68" s="29">
        <f t="shared" si="3"/>
        <v>0</v>
      </c>
      <c r="O68" s="29">
        <f t="shared" si="4"/>
        <v>0</v>
      </c>
    </row>
    <row r="69" spans="1:15" s="22" customFormat="1" x14ac:dyDescent="0.35">
      <c r="A69" s="23">
        <v>63</v>
      </c>
      <c r="B69" s="23">
        <v>5105010160</v>
      </c>
      <c r="C69" s="24" t="s">
        <v>75</v>
      </c>
      <c r="D69" s="28"/>
      <c r="E69" s="28"/>
      <c r="F69" s="29">
        <f t="shared" si="0"/>
        <v>0</v>
      </c>
      <c r="G69" s="28"/>
      <c r="H69" s="28"/>
      <c r="I69" s="28">
        <f t="shared" si="1"/>
        <v>0</v>
      </c>
      <c r="J69" s="29"/>
      <c r="K69" s="29">
        <f t="shared" si="2"/>
        <v>0</v>
      </c>
      <c r="L69" s="29"/>
      <c r="M69" s="29"/>
      <c r="N69" s="29">
        <f t="shared" si="3"/>
        <v>0</v>
      </c>
      <c r="O69" s="29">
        <f t="shared" si="4"/>
        <v>0</v>
      </c>
    </row>
    <row r="70" spans="1:15" s="22" customFormat="1" x14ac:dyDescent="0.35">
      <c r="A70" s="23">
        <v>64</v>
      </c>
      <c r="B70" s="23">
        <v>5105010161</v>
      </c>
      <c r="C70" s="24" t="s">
        <v>76</v>
      </c>
      <c r="D70" s="28"/>
      <c r="E70" s="28"/>
      <c r="F70" s="29">
        <f t="shared" si="0"/>
        <v>0</v>
      </c>
      <c r="G70" s="28"/>
      <c r="H70" s="28"/>
      <c r="I70" s="28">
        <f t="shared" si="1"/>
        <v>0</v>
      </c>
      <c r="J70" s="29"/>
      <c r="K70" s="29">
        <f t="shared" si="2"/>
        <v>0</v>
      </c>
      <c r="L70" s="29"/>
      <c r="M70" s="29"/>
      <c r="N70" s="29">
        <f t="shared" si="3"/>
        <v>0</v>
      </c>
      <c r="O70" s="29">
        <f t="shared" si="4"/>
        <v>0</v>
      </c>
    </row>
    <row r="71" spans="1:15" s="22" customFormat="1" x14ac:dyDescent="0.35">
      <c r="A71" s="23">
        <v>65</v>
      </c>
      <c r="B71" s="23">
        <v>5107010101</v>
      </c>
      <c r="C71" s="24" t="s">
        <v>77</v>
      </c>
      <c r="D71" s="28"/>
      <c r="E71" s="28"/>
      <c r="F71" s="29">
        <f t="shared" si="0"/>
        <v>0</v>
      </c>
      <c r="G71" s="28"/>
      <c r="H71" s="28"/>
      <c r="I71" s="28">
        <f t="shared" si="1"/>
        <v>0</v>
      </c>
      <c r="J71" s="29"/>
      <c r="K71" s="29">
        <f t="shared" si="2"/>
        <v>0</v>
      </c>
      <c r="L71" s="29"/>
      <c r="M71" s="29"/>
      <c r="N71" s="29">
        <f t="shared" si="3"/>
        <v>0</v>
      </c>
      <c r="O71" s="29">
        <f t="shared" si="4"/>
        <v>0</v>
      </c>
    </row>
    <row r="72" spans="1:15" s="22" customFormat="1" x14ac:dyDescent="0.35">
      <c r="A72" s="23">
        <v>66</v>
      </c>
      <c r="B72" s="23">
        <v>5107010199</v>
      </c>
      <c r="C72" s="24" t="s">
        <v>78</v>
      </c>
      <c r="D72" s="28"/>
      <c r="E72" s="28"/>
      <c r="F72" s="29">
        <f t="shared" si="0"/>
        <v>0</v>
      </c>
      <c r="G72" s="28"/>
      <c r="H72" s="28"/>
      <c r="I72" s="28">
        <f t="shared" si="1"/>
        <v>0</v>
      </c>
      <c r="J72" s="29"/>
      <c r="K72" s="29">
        <f t="shared" si="2"/>
        <v>0</v>
      </c>
      <c r="L72" s="29"/>
      <c r="M72" s="29"/>
      <c r="N72" s="29">
        <f t="shared" si="3"/>
        <v>0</v>
      </c>
      <c r="O72" s="29">
        <f t="shared" si="4"/>
        <v>0</v>
      </c>
    </row>
    <row r="73" spans="1:15" s="22" customFormat="1" x14ac:dyDescent="0.35">
      <c r="A73" s="23">
        <v>67</v>
      </c>
      <c r="B73" s="23">
        <v>5107030101</v>
      </c>
      <c r="C73" s="24" t="s">
        <v>79</v>
      </c>
      <c r="D73" s="28"/>
      <c r="E73" s="28"/>
      <c r="F73" s="29">
        <f t="shared" si="0"/>
        <v>0</v>
      </c>
      <c r="G73" s="28"/>
      <c r="H73" s="28"/>
      <c r="I73" s="28">
        <f t="shared" ref="I73:I81" si="5">SUM(G73:H73)</f>
        <v>0</v>
      </c>
      <c r="J73" s="29"/>
      <c r="K73" s="29">
        <f t="shared" ref="K73:K81" si="6">+F73+I73</f>
        <v>0</v>
      </c>
      <c r="L73" s="29"/>
      <c r="M73" s="29"/>
      <c r="N73" s="29">
        <f t="shared" ref="N73:N81" si="7">SUM(L73:M73)</f>
        <v>0</v>
      </c>
      <c r="O73" s="29">
        <f t="shared" ref="O73:O81" si="8">+K73+N73</f>
        <v>0</v>
      </c>
    </row>
    <row r="74" spans="1:15" s="22" customFormat="1" x14ac:dyDescent="0.35">
      <c r="A74" s="23">
        <v>68</v>
      </c>
      <c r="B74" s="23">
        <v>5108010101</v>
      </c>
      <c r="C74" s="24" t="s">
        <v>80</v>
      </c>
      <c r="D74" s="28"/>
      <c r="E74" s="28"/>
      <c r="F74" s="29">
        <f t="shared" ref="F74:F81" si="9">SUM(D74:E74)</f>
        <v>0</v>
      </c>
      <c r="G74" s="28"/>
      <c r="H74" s="28"/>
      <c r="I74" s="28">
        <f t="shared" si="5"/>
        <v>0</v>
      </c>
      <c r="J74" s="29"/>
      <c r="K74" s="29">
        <f t="shared" si="6"/>
        <v>0</v>
      </c>
      <c r="L74" s="29"/>
      <c r="M74" s="29"/>
      <c r="N74" s="29">
        <f t="shared" si="7"/>
        <v>0</v>
      </c>
      <c r="O74" s="29">
        <f t="shared" si="8"/>
        <v>0</v>
      </c>
    </row>
    <row r="75" spans="1:15" s="22" customFormat="1" x14ac:dyDescent="0.35">
      <c r="A75" s="23">
        <v>69</v>
      </c>
      <c r="B75" s="23">
        <v>5209010112</v>
      </c>
      <c r="C75" s="24" t="s">
        <v>81</v>
      </c>
      <c r="D75" s="28"/>
      <c r="E75" s="28"/>
      <c r="F75" s="29">
        <f t="shared" si="9"/>
        <v>0</v>
      </c>
      <c r="G75" s="28"/>
      <c r="H75" s="28"/>
      <c r="I75" s="28">
        <f t="shared" si="5"/>
        <v>0</v>
      </c>
      <c r="J75" s="29"/>
      <c r="K75" s="29">
        <f t="shared" si="6"/>
        <v>0</v>
      </c>
      <c r="L75" s="29"/>
      <c r="M75" s="29"/>
      <c r="N75" s="29">
        <f t="shared" si="7"/>
        <v>0</v>
      </c>
      <c r="O75" s="29">
        <f t="shared" si="8"/>
        <v>0</v>
      </c>
    </row>
    <row r="76" spans="1:15" s="22" customFormat="1" x14ac:dyDescent="0.35">
      <c r="A76" s="23">
        <v>70</v>
      </c>
      <c r="B76" s="23">
        <v>5210010102</v>
      </c>
      <c r="C76" s="24" t="s">
        <v>82</v>
      </c>
      <c r="D76" s="28"/>
      <c r="E76" s="28"/>
      <c r="F76" s="29">
        <f t="shared" si="9"/>
        <v>0</v>
      </c>
      <c r="G76" s="28"/>
      <c r="H76" s="28"/>
      <c r="I76" s="28">
        <f t="shared" si="5"/>
        <v>0</v>
      </c>
      <c r="J76" s="29"/>
      <c r="K76" s="29">
        <f t="shared" si="6"/>
        <v>0</v>
      </c>
      <c r="L76" s="29"/>
      <c r="M76" s="29"/>
      <c r="N76" s="29">
        <f t="shared" si="7"/>
        <v>0</v>
      </c>
      <c r="O76" s="29">
        <f t="shared" si="8"/>
        <v>0</v>
      </c>
    </row>
    <row r="77" spans="1:15" s="22" customFormat="1" x14ac:dyDescent="0.35">
      <c r="A77" s="23">
        <v>71</v>
      </c>
      <c r="B77" s="23">
        <v>5210010103</v>
      </c>
      <c r="C77" s="24" t="s">
        <v>83</v>
      </c>
      <c r="D77" s="28"/>
      <c r="E77" s="28"/>
      <c r="F77" s="29">
        <f t="shared" si="9"/>
        <v>0</v>
      </c>
      <c r="G77" s="28"/>
      <c r="H77" s="28"/>
      <c r="I77" s="28">
        <f t="shared" si="5"/>
        <v>0</v>
      </c>
      <c r="J77" s="29"/>
      <c r="K77" s="29">
        <f t="shared" si="6"/>
        <v>0</v>
      </c>
      <c r="L77" s="29"/>
      <c r="M77" s="29"/>
      <c r="N77" s="29">
        <f t="shared" si="7"/>
        <v>0</v>
      </c>
      <c r="O77" s="29">
        <f t="shared" si="8"/>
        <v>0</v>
      </c>
    </row>
    <row r="78" spans="1:15" s="22" customFormat="1" x14ac:dyDescent="0.35">
      <c r="A78" s="23">
        <v>72</v>
      </c>
      <c r="B78" s="23">
        <v>5210010105</v>
      </c>
      <c r="C78" s="24" t="s">
        <v>84</v>
      </c>
      <c r="D78" s="28"/>
      <c r="E78" s="28"/>
      <c r="F78" s="29">
        <f t="shared" si="9"/>
        <v>0</v>
      </c>
      <c r="G78" s="28"/>
      <c r="H78" s="28"/>
      <c r="I78" s="28">
        <f t="shared" si="5"/>
        <v>0</v>
      </c>
      <c r="J78" s="29"/>
      <c r="K78" s="29">
        <f t="shared" si="6"/>
        <v>0</v>
      </c>
      <c r="L78" s="29"/>
      <c r="M78" s="29"/>
      <c r="N78" s="29">
        <f t="shared" si="7"/>
        <v>0</v>
      </c>
      <c r="O78" s="29">
        <f t="shared" si="8"/>
        <v>0</v>
      </c>
    </row>
    <row r="79" spans="1:15" s="22" customFormat="1" x14ac:dyDescent="0.35">
      <c r="A79" s="23">
        <v>73</v>
      </c>
      <c r="B79" s="23">
        <v>5210010118</v>
      </c>
      <c r="C79" s="24" t="s">
        <v>85</v>
      </c>
      <c r="D79" s="28"/>
      <c r="E79" s="28"/>
      <c r="F79" s="29">
        <f t="shared" si="9"/>
        <v>0</v>
      </c>
      <c r="G79" s="28"/>
      <c r="H79" s="28"/>
      <c r="I79" s="28">
        <f t="shared" si="5"/>
        <v>0</v>
      </c>
      <c r="J79" s="29"/>
      <c r="K79" s="29">
        <f t="shared" si="6"/>
        <v>0</v>
      </c>
      <c r="L79" s="29"/>
      <c r="M79" s="29"/>
      <c r="N79" s="29">
        <f t="shared" si="7"/>
        <v>0</v>
      </c>
      <c r="O79" s="29">
        <f t="shared" si="8"/>
        <v>0</v>
      </c>
    </row>
    <row r="80" spans="1:15" s="1" customFormat="1" x14ac:dyDescent="0.35">
      <c r="A80" s="23">
        <v>74</v>
      </c>
      <c r="B80" s="23">
        <v>5212010199</v>
      </c>
      <c r="C80" s="24" t="s">
        <v>86</v>
      </c>
      <c r="D80" s="28"/>
      <c r="E80" s="28"/>
      <c r="F80" s="29">
        <f t="shared" si="9"/>
        <v>0</v>
      </c>
      <c r="G80" s="28"/>
      <c r="H80" s="28"/>
      <c r="I80" s="28">
        <f t="shared" si="5"/>
        <v>0</v>
      </c>
      <c r="J80" s="29"/>
      <c r="K80" s="29">
        <f t="shared" si="6"/>
        <v>0</v>
      </c>
      <c r="L80" s="29"/>
      <c r="M80" s="29"/>
      <c r="N80" s="29">
        <f t="shared" si="7"/>
        <v>0</v>
      </c>
      <c r="O80" s="29">
        <f t="shared" si="8"/>
        <v>0</v>
      </c>
    </row>
    <row r="81" spans="1:15" s="7" customFormat="1" x14ac:dyDescent="0.35">
      <c r="A81" s="23">
        <v>75</v>
      </c>
      <c r="B81" s="23">
        <v>5301010101</v>
      </c>
      <c r="C81" s="24" t="s">
        <v>87</v>
      </c>
      <c r="D81" s="28"/>
      <c r="E81" s="28"/>
      <c r="F81" s="29">
        <f t="shared" si="9"/>
        <v>0</v>
      </c>
      <c r="G81" s="28"/>
      <c r="H81" s="28"/>
      <c r="I81" s="28">
        <f t="shared" si="5"/>
        <v>0</v>
      </c>
      <c r="J81" s="29"/>
      <c r="K81" s="29">
        <f t="shared" si="6"/>
        <v>0</v>
      </c>
      <c r="L81" s="29"/>
      <c r="M81" s="29"/>
      <c r="N81" s="29">
        <f t="shared" si="7"/>
        <v>0</v>
      </c>
      <c r="O81" s="29">
        <f t="shared" si="8"/>
        <v>0</v>
      </c>
    </row>
    <row r="82" spans="1:15" s="7" customFormat="1" ht="21.75" thickBot="1" x14ac:dyDescent="0.4">
      <c r="A82" s="31" t="s">
        <v>7</v>
      </c>
      <c r="B82" s="32"/>
      <c r="C82" s="33"/>
      <c r="D82" s="9">
        <f>SUM(D7:D81)</f>
        <v>5254427.9000000004</v>
      </c>
      <c r="E82" s="9">
        <f t="shared" ref="E82:O82" si="10">SUM(E7:E81)</f>
        <v>1114565</v>
      </c>
      <c r="F82" s="9">
        <f t="shared" si="10"/>
        <v>6368992.9000000004</v>
      </c>
      <c r="G82" s="9">
        <f t="shared" si="10"/>
        <v>61330</v>
      </c>
      <c r="H82" s="9">
        <f t="shared" si="10"/>
        <v>99015</v>
      </c>
      <c r="I82" s="9">
        <f t="shared" si="10"/>
        <v>160345</v>
      </c>
      <c r="J82" s="9">
        <f t="shared" si="10"/>
        <v>0</v>
      </c>
      <c r="K82" s="9">
        <f t="shared" si="10"/>
        <v>6528212.9000000004</v>
      </c>
      <c r="L82" s="9">
        <f t="shared" si="10"/>
        <v>0</v>
      </c>
      <c r="M82" s="9">
        <f t="shared" si="10"/>
        <v>0</v>
      </c>
      <c r="N82" s="9">
        <f t="shared" si="10"/>
        <v>0</v>
      </c>
      <c r="O82" s="9">
        <f t="shared" si="10"/>
        <v>6528212.9000000004</v>
      </c>
    </row>
    <row r="83" spans="1:15" s="7" customFormat="1" ht="21.75" thickTop="1" x14ac:dyDescent="0.35">
      <c r="A83" s="13"/>
      <c r="B83" s="13"/>
      <c r="C83" s="14"/>
      <c r="D83" s="15"/>
      <c r="E83" s="15"/>
      <c r="F83" s="15"/>
      <c r="G83" s="15"/>
      <c r="H83" s="15"/>
      <c r="I83" s="15"/>
    </row>
    <row r="84" spans="1:15" s="7" customFormat="1" x14ac:dyDescent="0.35">
      <c r="A84" s="13"/>
      <c r="B84" s="13"/>
      <c r="C84" s="14"/>
      <c r="D84" s="15"/>
      <c r="E84" s="15"/>
      <c r="F84" s="15"/>
      <c r="G84" s="15"/>
      <c r="H84" s="15"/>
      <c r="I84" s="15"/>
    </row>
    <row r="85" spans="1:15" s="7" customFormat="1" x14ac:dyDescent="0.35">
      <c r="A85" s="13"/>
      <c r="B85" s="13"/>
      <c r="C85" s="14"/>
      <c r="D85" s="15"/>
      <c r="E85" s="15"/>
      <c r="F85" s="15"/>
      <c r="G85" s="15"/>
      <c r="H85" s="15"/>
      <c r="I85" s="15"/>
    </row>
    <row r="86" spans="1:15" s="7" customFormat="1" x14ac:dyDescent="0.35">
      <c r="A86" s="13"/>
      <c r="B86" s="13"/>
      <c r="C86" s="14"/>
      <c r="D86" s="15"/>
      <c r="E86" s="15"/>
      <c r="F86" s="15"/>
      <c r="G86" s="15"/>
      <c r="H86" s="15"/>
      <c r="I86" s="15"/>
    </row>
  </sheetData>
  <mergeCells count="15">
    <mergeCell ref="A1:O1"/>
    <mergeCell ref="O3:O6"/>
    <mergeCell ref="D4:I4"/>
    <mergeCell ref="J4:J6"/>
    <mergeCell ref="N4:N6"/>
    <mergeCell ref="D5:F5"/>
    <mergeCell ref="G5:I5"/>
    <mergeCell ref="L4:L6"/>
    <mergeCell ref="M4:M6"/>
    <mergeCell ref="A82:C82"/>
    <mergeCell ref="C3:C6"/>
    <mergeCell ref="D3:J3"/>
    <mergeCell ref="K3:K6"/>
    <mergeCell ref="L3:N3"/>
    <mergeCell ref="A3:A6"/>
  </mergeCells>
  <pageMargins left="0.15748031496062992" right="0.23622047244094491" top="0.74803149606299213" bottom="0.27559055118110237" header="0.31496062992125984" footer="0.19685039370078741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FF"/>
  </sheetPr>
  <dimension ref="A1:Q85"/>
  <sheetViews>
    <sheetView showGridLines="0" tabSelected="1" zoomScale="75" zoomScaleNormal="75" workbookViewId="0">
      <pane xSplit="3" ySplit="7" topLeftCell="D75" activePane="bottomRight" state="frozen"/>
      <selection pane="topRight" activeCell="D1" sqref="D1"/>
      <selection pane="bottomLeft" activeCell="A8" sqref="A8"/>
      <selection pane="bottomRight" activeCell="A2" sqref="A2"/>
    </sheetView>
  </sheetViews>
  <sheetFormatPr defaultColWidth="9" defaultRowHeight="21" x14ac:dyDescent="0.35"/>
  <cols>
    <col min="1" max="1" width="5.25" style="10" customWidth="1"/>
    <col min="2" max="2" width="11.125" style="10" bestFit="1" customWidth="1"/>
    <col min="3" max="3" width="31.5" style="11" bestFit="1" customWidth="1"/>
    <col min="4" max="5" width="14.375" style="12" customWidth="1"/>
    <col min="6" max="6" width="15.25" style="12" bestFit="1" customWidth="1"/>
    <col min="7" max="9" width="14.375" style="12" customWidth="1"/>
    <col min="10" max="10" width="11.75" style="2" customWidth="1"/>
    <col min="11" max="11" width="17" style="2" customWidth="1"/>
    <col min="12" max="14" width="13.625" style="2" customWidth="1"/>
    <col min="15" max="15" width="15.125" style="2" bestFit="1" customWidth="1"/>
    <col min="16" max="16" width="16.25" style="7" bestFit="1" customWidth="1"/>
    <col min="17" max="16384" width="9" style="2"/>
  </cols>
  <sheetData>
    <row r="1" spans="1:16" x14ac:dyDescent="0.35">
      <c r="A1" s="43" t="s">
        <v>92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3" spans="1:16" s="1" customFormat="1" x14ac:dyDescent="0.35">
      <c r="A3" s="34" t="s">
        <v>10</v>
      </c>
      <c r="B3" s="3"/>
      <c r="C3" s="34" t="s">
        <v>6</v>
      </c>
      <c r="D3" s="37" t="s">
        <v>14</v>
      </c>
      <c r="E3" s="38"/>
      <c r="F3" s="38"/>
      <c r="G3" s="38"/>
      <c r="H3" s="38"/>
      <c r="I3" s="38"/>
      <c r="J3" s="39"/>
      <c r="K3" s="40" t="s">
        <v>20</v>
      </c>
      <c r="L3" s="46" t="s">
        <v>19</v>
      </c>
      <c r="M3" s="46"/>
      <c r="N3" s="37"/>
      <c r="O3" s="44" t="s">
        <v>21</v>
      </c>
      <c r="P3" s="8"/>
    </row>
    <row r="4" spans="1:16" s="1" customFormat="1" x14ac:dyDescent="0.35">
      <c r="A4" s="35"/>
      <c r="B4" s="4"/>
      <c r="C4" s="35"/>
      <c r="D4" s="37" t="s">
        <v>17</v>
      </c>
      <c r="E4" s="38"/>
      <c r="F4" s="38"/>
      <c r="G4" s="38"/>
      <c r="H4" s="38"/>
      <c r="I4" s="39"/>
      <c r="J4" s="47" t="s">
        <v>18</v>
      </c>
      <c r="K4" s="41"/>
      <c r="L4" s="51" t="s">
        <v>15</v>
      </c>
      <c r="M4" s="51" t="s">
        <v>16</v>
      </c>
      <c r="N4" s="50" t="s">
        <v>8</v>
      </c>
      <c r="O4" s="45"/>
      <c r="P4" s="8"/>
    </row>
    <row r="5" spans="1:16" s="1" customFormat="1" x14ac:dyDescent="0.35">
      <c r="A5" s="35"/>
      <c r="B5" s="4"/>
      <c r="C5" s="35"/>
      <c r="D5" s="46" t="s">
        <v>23</v>
      </c>
      <c r="E5" s="46"/>
      <c r="F5" s="46"/>
      <c r="G5" s="46" t="s">
        <v>24</v>
      </c>
      <c r="H5" s="46"/>
      <c r="I5" s="46"/>
      <c r="J5" s="48"/>
      <c r="K5" s="41"/>
      <c r="L5" s="51"/>
      <c r="M5" s="51"/>
      <c r="N5" s="50"/>
      <c r="O5" s="45"/>
      <c r="P5" s="8"/>
    </row>
    <row r="6" spans="1:16" s="1" customFormat="1" x14ac:dyDescent="0.35">
      <c r="A6" s="36"/>
      <c r="B6" s="5"/>
      <c r="C6" s="36"/>
      <c r="D6" s="6" t="s">
        <v>15</v>
      </c>
      <c r="E6" s="6" t="s">
        <v>16</v>
      </c>
      <c r="F6" s="6" t="s">
        <v>8</v>
      </c>
      <c r="G6" s="6" t="s">
        <v>15</v>
      </c>
      <c r="H6" s="6" t="s">
        <v>16</v>
      </c>
      <c r="I6" s="6" t="s">
        <v>8</v>
      </c>
      <c r="J6" s="49"/>
      <c r="K6" s="42"/>
      <c r="L6" s="51"/>
      <c r="M6" s="51"/>
      <c r="N6" s="50"/>
      <c r="O6" s="45"/>
      <c r="P6" s="8"/>
    </row>
    <row r="7" spans="1:16" s="22" customFormat="1" x14ac:dyDescent="0.35">
      <c r="A7" s="17">
        <v>1</v>
      </c>
      <c r="B7" s="17">
        <v>5101010101</v>
      </c>
      <c r="C7" s="18" t="s">
        <v>0</v>
      </c>
      <c r="D7" s="27">
        <f>+ศาลายา!D7+วังไกล!D7</f>
        <v>12489130.960000001</v>
      </c>
      <c r="E7" s="27">
        <f>+ศาลายา!E7+วังไกล!E7</f>
        <v>0</v>
      </c>
      <c r="F7" s="19">
        <f>SUM(D7:E7)</f>
        <v>12489130.960000001</v>
      </c>
      <c r="G7" s="27">
        <f>+ศาลายา!G7+วังไกล!G7</f>
        <v>0</v>
      </c>
      <c r="H7" s="27">
        <f>+ศาลายา!H7+วังไกล!H7</f>
        <v>0</v>
      </c>
      <c r="I7" s="20">
        <f>SUM(G7:H7)</f>
        <v>0</v>
      </c>
      <c r="J7" s="19">
        <f>+ศาลายา!J7</f>
        <v>0</v>
      </c>
      <c r="K7" s="19">
        <f>+F7+I7</f>
        <v>12489130.960000001</v>
      </c>
      <c r="L7" s="19">
        <f>+ศาลายา!L7+วังไกล!L7</f>
        <v>0</v>
      </c>
      <c r="M7" s="19">
        <f>+ศาลายา!M7+วังไกล!M7</f>
        <v>0</v>
      </c>
      <c r="N7" s="19">
        <f>SUM(L7:M7)</f>
        <v>0</v>
      </c>
      <c r="O7" s="19">
        <f>+K7+N7</f>
        <v>12489130.960000001</v>
      </c>
      <c r="P7" s="21"/>
    </row>
    <row r="8" spans="1:16" s="22" customFormat="1" x14ac:dyDescent="0.35">
      <c r="A8" s="23">
        <v>2</v>
      </c>
      <c r="B8" s="23">
        <v>5101010103</v>
      </c>
      <c r="C8" s="24" t="s">
        <v>1</v>
      </c>
      <c r="D8" s="25">
        <f>+ศาลายา!D8+วังไกล!D8</f>
        <v>464058.05</v>
      </c>
      <c r="E8" s="25">
        <f>+ศาลายา!E8+วังไกล!E8</f>
        <v>170529.03999999998</v>
      </c>
      <c r="F8" s="26">
        <f t="shared" ref="F8:F71" si="0">SUM(D8:E8)</f>
        <v>634587.09</v>
      </c>
      <c r="G8" s="25">
        <f>+ศาลายา!G8+วังไกล!G8</f>
        <v>0</v>
      </c>
      <c r="H8" s="25">
        <f>+ศาลายา!H8+วังไกล!H8</f>
        <v>0</v>
      </c>
      <c r="I8" s="25">
        <f t="shared" ref="I8:I71" si="1">SUM(G8:H8)</f>
        <v>0</v>
      </c>
      <c r="J8" s="26">
        <f>+ศาลายา!J8</f>
        <v>0</v>
      </c>
      <c r="K8" s="26">
        <f t="shared" ref="K8:K71" si="2">+F8+I8</f>
        <v>634587.09</v>
      </c>
      <c r="L8" s="26">
        <f>+ศาลายา!L8+วังไกล!L8</f>
        <v>0</v>
      </c>
      <c r="M8" s="26">
        <f>+ศาลายา!M8+วังไกล!M8</f>
        <v>0</v>
      </c>
      <c r="N8" s="26">
        <f t="shared" ref="N8:N71" si="3">SUM(L8:M8)</f>
        <v>0</v>
      </c>
      <c r="O8" s="26">
        <f t="shared" ref="O8:O71" si="4">+K8+N8</f>
        <v>634587.09</v>
      </c>
      <c r="P8" s="21"/>
    </row>
    <row r="9" spans="1:16" s="22" customFormat="1" x14ac:dyDescent="0.35">
      <c r="A9" s="23">
        <v>3</v>
      </c>
      <c r="B9" s="23">
        <v>5101010108</v>
      </c>
      <c r="C9" s="24" t="s">
        <v>2</v>
      </c>
      <c r="D9" s="25">
        <f>+ศาลายา!D9+วังไกล!D9</f>
        <v>0</v>
      </c>
      <c r="E9" s="25">
        <f>+ศาลายา!E9+วังไกล!E9</f>
        <v>0</v>
      </c>
      <c r="F9" s="26">
        <f t="shared" si="0"/>
        <v>0</v>
      </c>
      <c r="G9" s="25">
        <f>+ศาลายา!G9+วังไกล!G9</f>
        <v>0</v>
      </c>
      <c r="H9" s="25">
        <f>+ศาลายา!H9+วังไกล!H9</f>
        <v>0</v>
      </c>
      <c r="I9" s="25">
        <f t="shared" si="1"/>
        <v>0</v>
      </c>
      <c r="J9" s="26">
        <f>+ศาลายา!J9</f>
        <v>0</v>
      </c>
      <c r="K9" s="26">
        <f t="shared" si="2"/>
        <v>0</v>
      </c>
      <c r="L9" s="26">
        <f>+ศาลายา!L9+วังไกล!L9</f>
        <v>0</v>
      </c>
      <c r="M9" s="26">
        <f>+ศาลายา!M9+วังไกล!M9</f>
        <v>0</v>
      </c>
      <c r="N9" s="26">
        <f t="shared" si="3"/>
        <v>0</v>
      </c>
      <c r="O9" s="26">
        <f t="shared" si="4"/>
        <v>0</v>
      </c>
      <c r="P9" s="21"/>
    </row>
    <row r="10" spans="1:16" s="22" customFormat="1" x14ac:dyDescent="0.35">
      <c r="A10" s="23">
        <v>4</v>
      </c>
      <c r="B10" s="23">
        <v>5101010113</v>
      </c>
      <c r="C10" s="24" t="s">
        <v>25</v>
      </c>
      <c r="D10" s="25">
        <f>+ศาลายา!D10+วังไกล!D10</f>
        <v>0</v>
      </c>
      <c r="E10" s="25">
        <f>+ศาลายา!E10+วังไกล!E10</f>
        <v>3326500</v>
      </c>
      <c r="F10" s="26">
        <f t="shared" si="0"/>
        <v>3326500</v>
      </c>
      <c r="G10" s="25">
        <f>+ศาลายา!G10+วังไกล!G10</f>
        <v>0</v>
      </c>
      <c r="H10" s="25">
        <f>+ศาลายา!H10+วังไกล!H10</f>
        <v>0</v>
      </c>
      <c r="I10" s="25">
        <f t="shared" si="1"/>
        <v>0</v>
      </c>
      <c r="J10" s="26">
        <f>+ศาลายา!J10</f>
        <v>0</v>
      </c>
      <c r="K10" s="26">
        <f t="shared" si="2"/>
        <v>3326500</v>
      </c>
      <c r="L10" s="26">
        <f>+ศาลายา!L10+วังไกล!L10</f>
        <v>0</v>
      </c>
      <c r="M10" s="26">
        <f>+ศาลายา!M10+วังไกล!M10</f>
        <v>0</v>
      </c>
      <c r="N10" s="26">
        <f t="shared" si="3"/>
        <v>0</v>
      </c>
      <c r="O10" s="26">
        <f t="shared" si="4"/>
        <v>3326500</v>
      </c>
      <c r="P10" s="21"/>
    </row>
    <row r="11" spans="1:16" s="22" customFormat="1" x14ac:dyDescent="0.35">
      <c r="A11" s="23">
        <v>5</v>
      </c>
      <c r="B11" s="23">
        <v>5101010115</v>
      </c>
      <c r="C11" s="24" t="s">
        <v>26</v>
      </c>
      <c r="D11" s="25">
        <f>+ศาลายา!D11+วังไกล!D11</f>
        <v>0</v>
      </c>
      <c r="E11" s="25">
        <f>+ศาลายา!E11+วังไกล!E11</f>
        <v>0</v>
      </c>
      <c r="F11" s="26">
        <f t="shared" si="0"/>
        <v>0</v>
      </c>
      <c r="G11" s="25">
        <f>+ศาลายา!G11+วังไกล!G11</f>
        <v>0</v>
      </c>
      <c r="H11" s="25">
        <f>+ศาลายา!H11+วังไกล!H11</f>
        <v>0</v>
      </c>
      <c r="I11" s="25">
        <f t="shared" si="1"/>
        <v>0</v>
      </c>
      <c r="J11" s="26">
        <f>+ศาลายา!J11</f>
        <v>0</v>
      </c>
      <c r="K11" s="26">
        <f t="shared" si="2"/>
        <v>0</v>
      </c>
      <c r="L11" s="26">
        <f>+ศาลายา!L11+วังไกล!L11</f>
        <v>0</v>
      </c>
      <c r="M11" s="26">
        <f>+ศาลายา!M11+วังไกล!M11</f>
        <v>0</v>
      </c>
      <c r="N11" s="26">
        <f t="shared" si="3"/>
        <v>0</v>
      </c>
      <c r="O11" s="26">
        <f t="shared" si="4"/>
        <v>0</v>
      </c>
      <c r="P11" s="21"/>
    </row>
    <row r="12" spans="1:16" s="22" customFormat="1" x14ac:dyDescent="0.35">
      <c r="A12" s="23">
        <v>6</v>
      </c>
      <c r="B12" s="23">
        <v>5101010116</v>
      </c>
      <c r="C12" s="24" t="s">
        <v>27</v>
      </c>
      <c r="D12" s="25">
        <f>+ศาลายา!D12+วังไกล!D12</f>
        <v>0</v>
      </c>
      <c r="E12" s="25">
        <f>+ศาลายา!E12+วังไกล!E12</f>
        <v>42840</v>
      </c>
      <c r="F12" s="26">
        <f t="shared" si="0"/>
        <v>42840</v>
      </c>
      <c r="G12" s="25">
        <f>+ศาลายา!G12+วังไกล!G12</f>
        <v>0</v>
      </c>
      <c r="H12" s="25">
        <f>+ศาลายา!H12+วังไกล!H12</f>
        <v>0</v>
      </c>
      <c r="I12" s="25">
        <f t="shared" si="1"/>
        <v>0</v>
      </c>
      <c r="J12" s="26">
        <f>+ศาลายา!J12</f>
        <v>0</v>
      </c>
      <c r="K12" s="26">
        <f t="shared" si="2"/>
        <v>42840</v>
      </c>
      <c r="L12" s="26">
        <f>+ศาลายา!L12+วังไกล!L12</f>
        <v>0</v>
      </c>
      <c r="M12" s="26">
        <f>+ศาลายา!M12+วังไกล!M12</f>
        <v>0</v>
      </c>
      <c r="N12" s="26">
        <f t="shared" si="3"/>
        <v>0</v>
      </c>
      <c r="O12" s="26">
        <f t="shared" si="4"/>
        <v>42840</v>
      </c>
      <c r="P12" s="21"/>
    </row>
    <row r="13" spans="1:16" s="22" customFormat="1" x14ac:dyDescent="0.35">
      <c r="A13" s="23">
        <v>7</v>
      </c>
      <c r="B13" s="23">
        <v>5101010199</v>
      </c>
      <c r="C13" s="24" t="s">
        <v>28</v>
      </c>
      <c r="D13" s="25">
        <f>+ศาลายา!D13+วังไกล!D13</f>
        <v>464058.05</v>
      </c>
      <c r="E13" s="25">
        <f>+ศาลายา!E13+วังไกล!E13</f>
        <v>0</v>
      </c>
      <c r="F13" s="26">
        <f t="shared" si="0"/>
        <v>464058.05</v>
      </c>
      <c r="G13" s="25">
        <f>+ศาลายา!G13+วังไกล!G13</f>
        <v>0</v>
      </c>
      <c r="H13" s="25">
        <f>+ศาลายา!H13+วังไกล!H13</f>
        <v>0</v>
      </c>
      <c r="I13" s="25">
        <f t="shared" si="1"/>
        <v>0</v>
      </c>
      <c r="J13" s="26">
        <f>+ศาลายา!J13</f>
        <v>0</v>
      </c>
      <c r="K13" s="26">
        <f t="shared" si="2"/>
        <v>464058.05</v>
      </c>
      <c r="L13" s="26">
        <f>+ศาลายา!L13+วังไกล!L13</f>
        <v>0</v>
      </c>
      <c r="M13" s="26">
        <f>+ศาลายา!M13+วังไกล!M13</f>
        <v>0</v>
      </c>
      <c r="N13" s="26">
        <f t="shared" si="3"/>
        <v>0</v>
      </c>
      <c r="O13" s="26">
        <f t="shared" si="4"/>
        <v>464058.05</v>
      </c>
      <c r="P13" s="21"/>
    </row>
    <row r="14" spans="1:16" s="22" customFormat="1" x14ac:dyDescent="0.35">
      <c r="A14" s="23">
        <v>8</v>
      </c>
      <c r="B14" s="23">
        <v>5101020101</v>
      </c>
      <c r="C14" s="24" t="s">
        <v>29</v>
      </c>
      <c r="D14" s="25">
        <f>+ศาลายา!D14+วังไกล!D14</f>
        <v>0</v>
      </c>
      <c r="E14" s="25">
        <f>+ศาลายา!E14+วังไกล!E14</f>
        <v>0</v>
      </c>
      <c r="F14" s="26">
        <f t="shared" si="0"/>
        <v>0</v>
      </c>
      <c r="G14" s="25">
        <f>+ศาลายา!G14+วังไกล!G14</f>
        <v>0</v>
      </c>
      <c r="H14" s="25">
        <f>+ศาลายา!H14+วังไกล!H14</f>
        <v>0</v>
      </c>
      <c r="I14" s="25">
        <f t="shared" si="1"/>
        <v>0</v>
      </c>
      <c r="J14" s="26">
        <f>+ศาลายา!J14</f>
        <v>0</v>
      </c>
      <c r="K14" s="26">
        <f t="shared" si="2"/>
        <v>0</v>
      </c>
      <c r="L14" s="26">
        <f>+ศาลายา!L14+วังไกล!L14</f>
        <v>0</v>
      </c>
      <c r="M14" s="26">
        <f>+ศาลายา!M14+วังไกล!M14</f>
        <v>0</v>
      </c>
      <c r="N14" s="26">
        <f t="shared" si="3"/>
        <v>0</v>
      </c>
      <c r="O14" s="26">
        <f t="shared" si="4"/>
        <v>0</v>
      </c>
      <c r="P14" s="21"/>
    </row>
    <row r="15" spans="1:16" s="22" customFormat="1" x14ac:dyDescent="0.35">
      <c r="A15" s="23">
        <v>9</v>
      </c>
      <c r="B15" s="23">
        <v>5101020103</v>
      </c>
      <c r="C15" s="24" t="s">
        <v>30</v>
      </c>
      <c r="D15" s="25">
        <f>+ศาลายา!D15+วังไกล!D15</f>
        <v>0</v>
      </c>
      <c r="E15" s="25">
        <f>+ศาลายา!E15+วังไกล!E15</f>
        <v>0</v>
      </c>
      <c r="F15" s="26">
        <f t="shared" si="0"/>
        <v>0</v>
      </c>
      <c r="G15" s="25">
        <f>+ศาลายา!G15+วังไกล!G15</f>
        <v>0</v>
      </c>
      <c r="H15" s="25">
        <f>+ศาลายา!H15+วังไกล!H15</f>
        <v>0</v>
      </c>
      <c r="I15" s="25">
        <f t="shared" si="1"/>
        <v>0</v>
      </c>
      <c r="J15" s="26">
        <f>+ศาลายา!J15</f>
        <v>0</v>
      </c>
      <c r="K15" s="26">
        <f t="shared" si="2"/>
        <v>0</v>
      </c>
      <c r="L15" s="26">
        <f>+ศาลายา!L15+วังไกล!L15</f>
        <v>0</v>
      </c>
      <c r="M15" s="26">
        <f>+ศาลายา!M15+วังไกล!M15</f>
        <v>0</v>
      </c>
      <c r="N15" s="26">
        <f t="shared" si="3"/>
        <v>0</v>
      </c>
      <c r="O15" s="26">
        <f t="shared" si="4"/>
        <v>0</v>
      </c>
      <c r="P15" s="21"/>
    </row>
    <row r="16" spans="1:16" s="22" customFormat="1" x14ac:dyDescent="0.35">
      <c r="A16" s="23">
        <v>10</v>
      </c>
      <c r="B16" s="23">
        <v>5101020104</v>
      </c>
      <c r="C16" s="24" t="s">
        <v>31</v>
      </c>
      <c r="D16" s="25">
        <f>+ศาลายา!D16+วังไกล!D16</f>
        <v>0</v>
      </c>
      <c r="E16" s="25">
        <f>+ศาลายา!E16+วังไกล!E16</f>
        <v>0</v>
      </c>
      <c r="F16" s="26">
        <f t="shared" si="0"/>
        <v>0</v>
      </c>
      <c r="G16" s="25">
        <f>+ศาลายา!G16+วังไกล!G16</f>
        <v>0</v>
      </c>
      <c r="H16" s="25">
        <f>+ศาลายา!H16+วังไกล!H16</f>
        <v>0</v>
      </c>
      <c r="I16" s="25">
        <f t="shared" si="1"/>
        <v>0</v>
      </c>
      <c r="J16" s="26">
        <f>+ศาลายา!J16</f>
        <v>0</v>
      </c>
      <c r="K16" s="26">
        <f t="shared" si="2"/>
        <v>0</v>
      </c>
      <c r="L16" s="26">
        <f>+ศาลายา!L16+วังไกล!L16</f>
        <v>0</v>
      </c>
      <c r="M16" s="26">
        <f>+ศาลายา!M16+วังไกล!M16</f>
        <v>0</v>
      </c>
      <c r="N16" s="26">
        <f t="shared" si="3"/>
        <v>0</v>
      </c>
      <c r="O16" s="26">
        <f t="shared" si="4"/>
        <v>0</v>
      </c>
      <c r="P16" s="21"/>
    </row>
    <row r="17" spans="1:16" s="22" customFormat="1" x14ac:dyDescent="0.35">
      <c r="A17" s="23">
        <v>11</v>
      </c>
      <c r="B17" s="23">
        <v>5101020105</v>
      </c>
      <c r="C17" s="24" t="s">
        <v>32</v>
      </c>
      <c r="D17" s="25">
        <f>+ศาลายา!D17+วังไกล!D17</f>
        <v>0</v>
      </c>
      <c r="E17" s="25">
        <f>+ศาลายา!E17+วังไกล!E17</f>
        <v>0</v>
      </c>
      <c r="F17" s="26">
        <f t="shared" si="0"/>
        <v>0</v>
      </c>
      <c r="G17" s="25">
        <f>+ศาลายา!G17+วังไกล!G17</f>
        <v>0</v>
      </c>
      <c r="H17" s="25">
        <f>+ศาลายา!H17+วังไกล!H17</f>
        <v>0</v>
      </c>
      <c r="I17" s="25">
        <f t="shared" si="1"/>
        <v>0</v>
      </c>
      <c r="J17" s="26">
        <f>+ศาลายา!J17</f>
        <v>0</v>
      </c>
      <c r="K17" s="26">
        <f t="shared" si="2"/>
        <v>0</v>
      </c>
      <c r="L17" s="26">
        <f>+ศาลายา!L17+วังไกล!L17</f>
        <v>0</v>
      </c>
      <c r="M17" s="26">
        <f>+ศาลายา!M17+วังไกล!M17</f>
        <v>0</v>
      </c>
      <c r="N17" s="26">
        <f t="shared" si="3"/>
        <v>0</v>
      </c>
      <c r="O17" s="26">
        <f t="shared" si="4"/>
        <v>0</v>
      </c>
      <c r="P17" s="21"/>
    </row>
    <row r="18" spans="1:16" s="22" customFormat="1" x14ac:dyDescent="0.35">
      <c r="A18" s="23">
        <v>12</v>
      </c>
      <c r="B18" s="23">
        <v>5101020106</v>
      </c>
      <c r="C18" s="24" t="s">
        <v>33</v>
      </c>
      <c r="D18" s="25">
        <f>+ศาลายา!D18+วังไกล!D18</f>
        <v>0</v>
      </c>
      <c r="E18" s="25">
        <f>+ศาลายา!E18+วังไกล!E18</f>
        <v>118911</v>
      </c>
      <c r="F18" s="26">
        <f t="shared" si="0"/>
        <v>118911</v>
      </c>
      <c r="G18" s="25">
        <f>+ศาลายา!G18+วังไกล!G18</f>
        <v>0</v>
      </c>
      <c r="H18" s="25">
        <f>+ศาลายา!H18+วังไกล!H18</f>
        <v>0</v>
      </c>
      <c r="I18" s="25">
        <f t="shared" si="1"/>
        <v>0</v>
      </c>
      <c r="J18" s="26">
        <f>+ศาลายา!J18</f>
        <v>0</v>
      </c>
      <c r="K18" s="26">
        <f t="shared" si="2"/>
        <v>118911</v>
      </c>
      <c r="L18" s="26">
        <f>+ศาลายา!L18+วังไกล!L18</f>
        <v>0</v>
      </c>
      <c r="M18" s="26">
        <f>+ศาลายา!M18+วังไกล!M18</f>
        <v>0</v>
      </c>
      <c r="N18" s="26">
        <f t="shared" si="3"/>
        <v>0</v>
      </c>
      <c r="O18" s="26">
        <f t="shared" si="4"/>
        <v>118911</v>
      </c>
      <c r="P18" s="21"/>
    </row>
    <row r="19" spans="1:16" s="22" customFormat="1" x14ac:dyDescent="0.35">
      <c r="A19" s="23">
        <v>13</v>
      </c>
      <c r="B19" s="23">
        <v>5101020108</v>
      </c>
      <c r="C19" s="24" t="s">
        <v>34</v>
      </c>
      <c r="D19" s="25">
        <f>+ศาลายา!D19+วังไกล!D19</f>
        <v>0</v>
      </c>
      <c r="E19" s="25">
        <f>+ศาลายา!E19+วังไกล!E19</f>
        <v>0</v>
      </c>
      <c r="F19" s="26">
        <f t="shared" si="0"/>
        <v>0</v>
      </c>
      <c r="G19" s="25">
        <f>+ศาลายา!G19+วังไกล!G19</f>
        <v>0</v>
      </c>
      <c r="H19" s="25">
        <f>+ศาลายา!H19+วังไกล!H19</f>
        <v>0</v>
      </c>
      <c r="I19" s="25">
        <f t="shared" si="1"/>
        <v>0</v>
      </c>
      <c r="J19" s="26">
        <f>+ศาลายา!J19</f>
        <v>0</v>
      </c>
      <c r="K19" s="26">
        <f t="shared" si="2"/>
        <v>0</v>
      </c>
      <c r="L19" s="26">
        <f>+ศาลายา!L19+วังไกล!L19</f>
        <v>0</v>
      </c>
      <c r="M19" s="26">
        <f>+ศาลายา!M19+วังไกล!M19</f>
        <v>0</v>
      </c>
      <c r="N19" s="26">
        <f t="shared" si="3"/>
        <v>0</v>
      </c>
      <c r="O19" s="26">
        <f t="shared" si="4"/>
        <v>0</v>
      </c>
      <c r="P19" s="21"/>
    </row>
    <row r="20" spans="1:16" s="22" customFormat="1" x14ac:dyDescent="0.35">
      <c r="A20" s="23">
        <v>14</v>
      </c>
      <c r="B20" s="23">
        <v>5101020109</v>
      </c>
      <c r="C20" s="24" t="s">
        <v>35</v>
      </c>
      <c r="D20" s="25">
        <f>+ศาลายา!D20+วังไกล!D20</f>
        <v>0</v>
      </c>
      <c r="E20" s="25">
        <f>+ศาลายา!E20+วังไกล!E20</f>
        <v>0</v>
      </c>
      <c r="F20" s="26">
        <f t="shared" si="0"/>
        <v>0</v>
      </c>
      <c r="G20" s="25">
        <f>+ศาลายา!G20+วังไกล!G20</f>
        <v>0</v>
      </c>
      <c r="H20" s="25">
        <f>+ศาลายา!H20+วังไกล!H20</f>
        <v>0</v>
      </c>
      <c r="I20" s="25">
        <f t="shared" si="1"/>
        <v>0</v>
      </c>
      <c r="J20" s="26">
        <f>+ศาลายา!J20</f>
        <v>0</v>
      </c>
      <c r="K20" s="26">
        <f t="shared" si="2"/>
        <v>0</v>
      </c>
      <c r="L20" s="26">
        <f>+ศาลายา!L20+วังไกล!L20</f>
        <v>0</v>
      </c>
      <c r="M20" s="26">
        <f>+ศาลายา!M20+วังไกล!M20</f>
        <v>0</v>
      </c>
      <c r="N20" s="26">
        <f t="shared" si="3"/>
        <v>0</v>
      </c>
      <c r="O20" s="26">
        <f t="shared" si="4"/>
        <v>0</v>
      </c>
      <c r="P20" s="21"/>
    </row>
    <row r="21" spans="1:16" s="22" customFormat="1" x14ac:dyDescent="0.35">
      <c r="A21" s="23">
        <v>15</v>
      </c>
      <c r="B21" s="23">
        <v>5101020113</v>
      </c>
      <c r="C21" s="24" t="s">
        <v>36</v>
      </c>
      <c r="D21" s="25">
        <f>+ศาลายา!D21+วังไกล!D21</f>
        <v>0</v>
      </c>
      <c r="E21" s="25">
        <f>+ศาลายา!E21+วังไกล!E21</f>
        <v>0</v>
      </c>
      <c r="F21" s="26">
        <f t="shared" si="0"/>
        <v>0</v>
      </c>
      <c r="G21" s="25">
        <f>+ศาลายา!G21+วังไกล!G21</f>
        <v>0</v>
      </c>
      <c r="H21" s="25">
        <f>+ศาลายา!H21+วังไกล!H21</f>
        <v>0</v>
      </c>
      <c r="I21" s="25">
        <f t="shared" si="1"/>
        <v>0</v>
      </c>
      <c r="J21" s="26">
        <f>+ศาลายา!J21</f>
        <v>0</v>
      </c>
      <c r="K21" s="26">
        <f t="shared" si="2"/>
        <v>0</v>
      </c>
      <c r="L21" s="26">
        <f>+ศาลายา!L21+วังไกล!L21</f>
        <v>0</v>
      </c>
      <c r="M21" s="26">
        <f>+ศาลายา!M21+วังไกล!M21</f>
        <v>0</v>
      </c>
      <c r="N21" s="26">
        <f t="shared" si="3"/>
        <v>0</v>
      </c>
      <c r="O21" s="26">
        <f t="shared" si="4"/>
        <v>0</v>
      </c>
      <c r="P21" s="21"/>
    </row>
    <row r="22" spans="1:16" s="22" customFormat="1" x14ac:dyDescent="0.35">
      <c r="A22" s="23">
        <v>16</v>
      </c>
      <c r="B22" s="23">
        <v>5101020116</v>
      </c>
      <c r="C22" s="24" t="s">
        <v>88</v>
      </c>
      <c r="D22" s="25">
        <f>+ศาลายา!D22+วังไกล!D22</f>
        <v>0</v>
      </c>
      <c r="E22" s="25">
        <f>+ศาลายา!E22+วังไกล!E22</f>
        <v>1125</v>
      </c>
      <c r="F22" s="26">
        <f t="shared" si="0"/>
        <v>1125</v>
      </c>
      <c r="G22" s="25">
        <f>+ศาลายา!G22+วังไกล!G22</f>
        <v>0</v>
      </c>
      <c r="H22" s="25">
        <f>+ศาลายา!H22+วังไกล!H22</f>
        <v>0</v>
      </c>
      <c r="I22" s="25">
        <f t="shared" si="1"/>
        <v>0</v>
      </c>
      <c r="J22" s="26">
        <f>+ศาลายา!J22</f>
        <v>0</v>
      </c>
      <c r="K22" s="26">
        <f t="shared" si="2"/>
        <v>1125</v>
      </c>
      <c r="L22" s="26">
        <f>+ศาลายา!L22+วังไกล!L22</f>
        <v>0</v>
      </c>
      <c r="M22" s="26">
        <f>+ศาลายา!M22+วังไกล!M22</f>
        <v>0</v>
      </c>
      <c r="N22" s="26">
        <f t="shared" si="3"/>
        <v>0</v>
      </c>
      <c r="O22" s="26">
        <f t="shared" si="4"/>
        <v>1125</v>
      </c>
      <c r="P22" s="21"/>
    </row>
    <row r="23" spans="1:16" s="22" customFormat="1" x14ac:dyDescent="0.35">
      <c r="A23" s="23">
        <v>17</v>
      </c>
      <c r="B23" s="23">
        <v>5101030101</v>
      </c>
      <c r="C23" s="24" t="s">
        <v>37</v>
      </c>
      <c r="D23" s="25">
        <f>+ศาลายา!D23+วังไกล!D23</f>
        <v>0</v>
      </c>
      <c r="E23" s="25">
        <f>+ศาลายา!E23+วังไกล!E23</f>
        <v>0</v>
      </c>
      <c r="F23" s="26">
        <f t="shared" si="0"/>
        <v>0</v>
      </c>
      <c r="G23" s="25">
        <f>+ศาลายา!G23+วังไกล!G23</f>
        <v>0</v>
      </c>
      <c r="H23" s="25">
        <f>+ศาลายา!H23+วังไกล!H23</f>
        <v>0</v>
      </c>
      <c r="I23" s="25">
        <f t="shared" si="1"/>
        <v>0</v>
      </c>
      <c r="J23" s="26">
        <f>+ศาลายา!J23</f>
        <v>0</v>
      </c>
      <c r="K23" s="26">
        <f t="shared" si="2"/>
        <v>0</v>
      </c>
      <c r="L23" s="26">
        <f>+ศาลายา!L23+วังไกล!L23</f>
        <v>0</v>
      </c>
      <c r="M23" s="26">
        <f>+ศาลายา!M23+วังไกล!M23</f>
        <v>0</v>
      </c>
      <c r="N23" s="26">
        <f t="shared" si="3"/>
        <v>0</v>
      </c>
      <c r="O23" s="26">
        <f t="shared" si="4"/>
        <v>0</v>
      </c>
      <c r="P23" s="21"/>
    </row>
    <row r="24" spans="1:16" s="22" customFormat="1" x14ac:dyDescent="0.35">
      <c r="A24" s="23">
        <v>18</v>
      </c>
      <c r="B24" s="23">
        <v>5101030205</v>
      </c>
      <c r="C24" s="24" t="s">
        <v>38</v>
      </c>
      <c r="D24" s="25">
        <f>+ศาลายา!D24+วังไกล!D24</f>
        <v>0</v>
      </c>
      <c r="E24" s="25">
        <f>+ศาลายา!E24+วังไกล!E24</f>
        <v>0</v>
      </c>
      <c r="F24" s="26">
        <f t="shared" si="0"/>
        <v>0</v>
      </c>
      <c r="G24" s="25">
        <f>+ศาลายา!G24+วังไกล!G24</f>
        <v>0</v>
      </c>
      <c r="H24" s="25">
        <f>+ศาลายา!H24+วังไกล!H24</f>
        <v>0</v>
      </c>
      <c r="I24" s="25">
        <f t="shared" si="1"/>
        <v>0</v>
      </c>
      <c r="J24" s="26">
        <f>+ศาลายา!J24</f>
        <v>0</v>
      </c>
      <c r="K24" s="26">
        <f t="shared" si="2"/>
        <v>0</v>
      </c>
      <c r="L24" s="26">
        <f>+ศาลายา!L24+วังไกล!L24</f>
        <v>0</v>
      </c>
      <c r="M24" s="26">
        <f>+ศาลายา!M24+วังไกล!M24</f>
        <v>0</v>
      </c>
      <c r="N24" s="26">
        <f t="shared" si="3"/>
        <v>0</v>
      </c>
      <c r="O24" s="26">
        <f t="shared" si="4"/>
        <v>0</v>
      </c>
      <c r="P24" s="21"/>
    </row>
    <row r="25" spans="1:16" s="22" customFormat="1" x14ac:dyDescent="0.35">
      <c r="A25" s="23">
        <v>19</v>
      </c>
      <c r="B25" s="23">
        <v>5101030206</v>
      </c>
      <c r="C25" s="24" t="s">
        <v>39</v>
      </c>
      <c r="D25" s="25">
        <f>+ศาลายา!D25+วังไกล!D25</f>
        <v>0</v>
      </c>
      <c r="E25" s="25">
        <f>+ศาลายา!E25+วังไกล!E25</f>
        <v>0</v>
      </c>
      <c r="F25" s="26">
        <f t="shared" si="0"/>
        <v>0</v>
      </c>
      <c r="G25" s="25">
        <f>+ศาลายา!G25+วังไกล!G25</f>
        <v>0</v>
      </c>
      <c r="H25" s="25">
        <f>+ศาลายา!H25+วังไกล!H25</f>
        <v>0</v>
      </c>
      <c r="I25" s="25">
        <f t="shared" si="1"/>
        <v>0</v>
      </c>
      <c r="J25" s="26">
        <f>+ศาลายา!J25</f>
        <v>0</v>
      </c>
      <c r="K25" s="26">
        <f t="shared" si="2"/>
        <v>0</v>
      </c>
      <c r="L25" s="26">
        <f>+ศาลายา!L25+วังไกล!L25</f>
        <v>0</v>
      </c>
      <c r="M25" s="26">
        <f>+ศาลายา!M25+วังไกล!M25</f>
        <v>0</v>
      </c>
      <c r="N25" s="26">
        <f t="shared" si="3"/>
        <v>0</v>
      </c>
      <c r="O25" s="26">
        <f t="shared" si="4"/>
        <v>0</v>
      </c>
      <c r="P25" s="21"/>
    </row>
    <row r="26" spans="1:16" s="22" customFormat="1" x14ac:dyDescent="0.35">
      <c r="A26" s="23">
        <v>20</v>
      </c>
      <c r="B26" s="23">
        <v>5101030207</v>
      </c>
      <c r="C26" s="24" t="s">
        <v>40</v>
      </c>
      <c r="D26" s="25">
        <f>+ศาลายา!D26+วังไกล!D26</f>
        <v>0</v>
      </c>
      <c r="E26" s="25">
        <f>+ศาลายา!E26+วังไกล!E26</f>
        <v>0</v>
      </c>
      <c r="F26" s="26">
        <f t="shared" si="0"/>
        <v>0</v>
      </c>
      <c r="G26" s="25">
        <f>+ศาลายา!G26+วังไกล!G26</f>
        <v>0</v>
      </c>
      <c r="H26" s="25">
        <f>+ศาลายา!H26+วังไกล!H26</f>
        <v>0</v>
      </c>
      <c r="I26" s="25">
        <f t="shared" si="1"/>
        <v>0</v>
      </c>
      <c r="J26" s="26">
        <f>+ศาลายา!J26</f>
        <v>0</v>
      </c>
      <c r="K26" s="26">
        <f t="shared" si="2"/>
        <v>0</v>
      </c>
      <c r="L26" s="26">
        <f>+ศาลายา!L26+วังไกล!L26</f>
        <v>0</v>
      </c>
      <c r="M26" s="26">
        <f>+ศาลายา!M26+วังไกล!M26</f>
        <v>0</v>
      </c>
      <c r="N26" s="26">
        <f t="shared" si="3"/>
        <v>0</v>
      </c>
      <c r="O26" s="26">
        <f t="shared" si="4"/>
        <v>0</v>
      </c>
      <c r="P26" s="21"/>
    </row>
    <row r="27" spans="1:16" s="22" customFormat="1" x14ac:dyDescent="0.35">
      <c r="A27" s="23">
        <v>21</v>
      </c>
      <c r="B27" s="23">
        <v>5101030208</v>
      </c>
      <c r="C27" s="24" t="s">
        <v>41</v>
      </c>
      <c r="D27" s="25">
        <f>+ศาลายา!D27+วังไกล!D27</f>
        <v>0</v>
      </c>
      <c r="E27" s="25">
        <f>+ศาลายา!E27+วังไกล!E27</f>
        <v>0</v>
      </c>
      <c r="F27" s="26">
        <f t="shared" si="0"/>
        <v>0</v>
      </c>
      <c r="G27" s="25">
        <f>+ศาลายา!G27+วังไกล!G27</f>
        <v>0</v>
      </c>
      <c r="H27" s="25">
        <f>+ศาลายา!H27+วังไกล!H27</f>
        <v>0</v>
      </c>
      <c r="I27" s="25">
        <f t="shared" si="1"/>
        <v>0</v>
      </c>
      <c r="J27" s="26">
        <f>+ศาลายา!J27</f>
        <v>0</v>
      </c>
      <c r="K27" s="26">
        <f t="shared" si="2"/>
        <v>0</v>
      </c>
      <c r="L27" s="26">
        <f>+ศาลายา!L27+วังไกล!L27</f>
        <v>0</v>
      </c>
      <c r="M27" s="26">
        <f>+ศาลายา!M27+วังไกล!M27</f>
        <v>0</v>
      </c>
      <c r="N27" s="26">
        <f t="shared" si="3"/>
        <v>0</v>
      </c>
      <c r="O27" s="26">
        <f t="shared" si="4"/>
        <v>0</v>
      </c>
      <c r="P27" s="21"/>
    </row>
    <row r="28" spans="1:16" s="22" customFormat="1" x14ac:dyDescent="0.35">
      <c r="A28" s="23">
        <v>22</v>
      </c>
      <c r="B28" s="23">
        <v>5101040102</v>
      </c>
      <c r="C28" s="24" t="s">
        <v>42</v>
      </c>
      <c r="D28" s="25">
        <f>+ศาลายา!D28+วังไกล!D28</f>
        <v>0</v>
      </c>
      <c r="E28" s="25">
        <f>+ศาลายา!E28+วังไกล!E28</f>
        <v>0</v>
      </c>
      <c r="F28" s="26">
        <f t="shared" si="0"/>
        <v>0</v>
      </c>
      <c r="G28" s="25">
        <f>+ศาลายา!G28+วังไกล!G28</f>
        <v>0</v>
      </c>
      <c r="H28" s="25">
        <f>+ศาลายา!H28+วังไกล!H28</f>
        <v>0</v>
      </c>
      <c r="I28" s="25">
        <f t="shared" si="1"/>
        <v>0</v>
      </c>
      <c r="J28" s="26">
        <f>+ศาลายา!J28</f>
        <v>0</v>
      </c>
      <c r="K28" s="26">
        <f t="shared" si="2"/>
        <v>0</v>
      </c>
      <c r="L28" s="26">
        <f>+ศาลายา!L28+วังไกล!L28</f>
        <v>0</v>
      </c>
      <c r="M28" s="26">
        <f>+ศาลายา!M28+วังไกล!M28</f>
        <v>0</v>
      </c>
      <c r="N28" s="26">
        <f t="shared" si="3"/>
        <v>0</v>
      </c>
      <c r="O28" s="26">
        <f t="shared" si="4"/>
        <v>0</v>
      </c>
      <c r="P28" s="21"/>
    </row>
    <row r="29" spans="1:16" s="22" customFormat="1" x14ac:dyDescent="0.35">
      <c r="A29" s="23">
        <v>23</v>
      </c>
      <c r="B29" s="23">
        <v>5101040104</v>
      </c>
      <c r="C29" s="24" t="s">
        <v>43</v>
      </c>
      <c r="D29" s="25">
        <f>+ศาลายา!D29+วังไกล!D29</f>
        <v>0</v>
      </c>
      <c r="E29" s="25">
        <f>+ศาลายา!E29+วังไกล!E29</f>
        <v>0</v>
      </c>
      <c r="F29" s="26">
        <f t="shared" si="0"/>
        <v>0</v>
      </c>
      <c r="G29" s="25">
        <f>+ศาลายา!G29+วังไกล!G29</f>
        <v>0</v>
      </c>
      <c r="H29" s="25">
        <f>+ศาลายา!H29+วังไกล!H29</f>
        <v>0</v>
      </c>
      <c r="I29" s="25">
        <f t="shared" si="1"/>
        <v>0</v>
      </c>
      <c r="J29" s="26">
        <f>+ศาลายา!J29</f>
        <v>0</v>
      </c>
      <c r="K29" s="26">
        <f t="shared" si="2"/>
        <v>0</v>
      </c>
      <c r="L29" s="26">
        <f>+ศาลายา!L29+วังไกล!L29</f>
        <v>0</v>
      </c>
      <c r="M29" s="26">
        <f>+ศาลายา!M29+วังไกล!M29</f>
        <v>0</v>
      </c>
      <c r="N29" s="26">
        <f t="shared" si="3"/>
        <v>0</v>
      </c>
      <c r="O29" s="26">
        <f t="shared" si="4"/>
        <v>0</v>
      </c>
      <c r="P29" s="21"/>
    </row>
    <row r="30" spans="1:16" s="22" customFormat="1" x14ac:dyDescent="0.35">
      <c r="A30" s="23">
        <v>24</v>
      </c>
      <c r="B30" s="23">
        <v>5101040105</v>
      </c>
      <c r="C30" s="24" t="s">
        <v>44</v>
      </c>
      <c r="D30" s="25">
        <f>+ศาลายา!D30+วังไกล!D30</f>
        <v>0</v>
      </c>
      <c r="E30" s="25">
        <f>+ศาลายา!E30+วังไกล!E30</f>
        <v>0</v>
      </c>
      <c r="F30" s="26">
        <f t="shared" si="0"/>
        <v>0</v>
      </c>
      <c r="G30" s="25">
        <f>+ศาลายา!G30+วังไกล!G30</f>
        <v>0</v>
      </c>
      <c r="H30" s="25">
        <f>+ศาลายา!H30+วังไกล!H30</f>
        <v>0</v>
      </c>
      <c r="I30" s="25">
        <f t="shared" si="1"/>
        <v>0</v>
      </c>
      <c r="J30" s="26">
        <f>+ศาลายา!J30</f>
        <v>0</v>
      </c>
      <c r="K30" s="26">
        <f t="shared" si="2"/>
        <v>0</v>
      </c>
      <c r="L30" s="26">
        <f>+ศาลายา!L30+วังไกล!L30</f>
        <v>0</v>
      </c>
      <c r="M30" s="26">
        <f>+ศาลายา!M30+วังไกล!M30</f>
        <v>0</v>
      </c>
      <c r="N30" s="26">
        <f t="shared" si="3"/>
        <v>0</v>
      </c>
      <c r="O30" s="26">
        <f t="shared" si="4"/>
        <v>0</v>
      </c>
      <c r="P30" s="21"/>
    </row>
    <row r="31" spans="1:16" s="22" customFormat="1" x14ac:dyDescent="0.35">
      <c r="A31" s="23">
        <v>25</v>
      </c>
      <c r="B31" s="23">
        <v>5101040106</v>
      </c>
      <c r="C31" s="24" t="s">
        <v>13</v>
      </c>
      <c r="D31" s="25">
        <f>+ศาลายา!D31+วังไกล!D31</f>
        <v>0</v>
      </c>
      <c r="E31" s="25">
        <f>+ศาลายา!E31+วังไกล!E31</f>
        <v>0</v>
      </c>
      <c r="F31" s="26">
        <f t="shared" si="0"/>
        <v>0</v>
      </c>
      <c r="G31" s="25">
        <f>+ศาลายา!G31+วังไกล!G31</f>
        <v>0</v>
      </c>
      <c r="H31" s="25">
        <f>+ศาลายา!H31+วังไกล!H31</f>
        <v>0</v>
      </c>
      <c r="I31" s="25">
        <f t="shared" si="1"/>
        <v>0</v>
      </c>
      <c r="J31" s="26">
        <f>+ศาลายา!J31</f>
        <v>0</v>
      </c>
      <c r="K31" s="26">
        <f t="shared" si="2"/>
        <v>0</v>
      </c>
      <c r="L31" s="26">
        <f>+ศาลายา!L31+วังไกล!L31</f>
        <v>0</v>
      </c>
      <c r="M31" s="26">
        <f>+ศาลายา!M31+วังไกล!M31</f>
        <v>0</v>
      </c>
      <c r="N31" s="26">
        <f t="shared" si="3"/>
        <v>0</v>
      </c>
      <c r="O31" s="26">
        <f t="shared" si="4"/>
        <v>0</v>
      </c>
      <c r="P31" s="21"/>
    </row>
    <row r="32" spans="1:16" s="22" customFormat="1" x14ac:dyDescent="0.35">
      <c r="A32" s="23">
        <v>26</v>
      </c>
      <c r="B32" s="23">
        <v>5101040107</v>
      </c>
      <c r="C32" s="24" t="s">
        <v>45</v>
      </c>
      <c r="D32" s="25">
        <f>+ศาลายา!D32+วังไกล!D32</f>
        <v>0</v>
      </c>
      <c r="E32" s="25">
        <f>+ศาลายา!E32+วังไกล!E32</f>
        <v>0</v>
      </c>
      <c r="F32" s="26">
        <f t="shared" si="0"/>
        <v>0</v>
      </c>
      <c r="G32" s="25">
        <f>+ศาลายา!G32+วังไกล!G32</f>
        <v>0</v>
      </c>
      <c r="H32" s="25">
        <f>+ศาลายา!H32+วังไกล!H32</f>
        <v>0</v>
      </c>
      <c r="I32" s="25">
        <f t="shared" si="1"/>
        <v>0</v>
      </c>
      <c r="J32" s="26">
        <f>+ศาลายา!J32</f>
        <v>0</v>
      </c>
      <c r="K32" s="26">
        <f t="shared" si="2"/>
        <v>0</v>
      </c>
      <c r="L32" s="26">
        <f>+ศาลายา!L32+วังไกล!L32</f>
        <v>0</v>
      </c>
      <c r="M32" s="26">
        <f>+ศาลายา!M32+วังไกล!M32</f>
        <v>0</v>
      </c>
      <c r="N32" s="26">
        <f t="shared" si="3"/>
        <v>0</v>
      </c>
      <c r="O32" s="26">
        <f t="shared" si="4"/>
        <v>0</v>
      </c>
      <c r="P32" s="21"/>
    </row>
    <row r="33" spans="1:16" s="22" customFormat="1" x14ac:dyDescent="0.35">
      <c r="A33" s="23">
        <v>27</v>
      </c>
      <c r="B33" s="23">
        <v>5101040108</v>
      </c>
      <c r="C33" s="24" t="s">
        <v>46</v>
      </c>
      <c r="D33" s="25">
        <f>+ศาลายา!D33+วังไกล!D33</f>
        <v>0</v>
      </c>
      <c r="E33" s="25">
        <f>+ศาลายา!E33+วังไกล!E33</f>
        <v>0</v>
      </c>
      <c r="F33" s="26">
        <f t="shared" si="0"/>
        <v>0</v>
      </c>
      <c r="G33" s="25">
        <f>+ศาลายา!G33+วังไกล!G33</f>
        <v>0</v>
      </c>
      <c r="H33" s="25">
        <f>+ศาลายา!H33+วังไกล!H33</f>
        <v>0</v>
      </c>
      <c r="I33" s="25">
        <f t="shared" si="1"/>
        <v>0</v>
      </c>
      <c r="J33" s="26">
        <f>+ศาลายา!J33</f>
        <v>0</v>
      </c>
      <c r="K33" s="26">
        <f t="shared" si="2"/>
        <v>0</v>
      </c>
      <c r="L33" s="26">
        <f>+ศาลายา!L33+วังไกล!L33</f>
        <v>0</v>
      </c>
      <c r="M33" s="26">
        <f>+ศาลายา!M33+วังไกล!M33</f>
        <v>0</v>
      </c>
      <c r="N33" s="26">
        <f t="shared" si="3"/>
        <v>0</v>
      </c>
      <c r="O33" s="26">
        <f t="shared" si="4"/>
        <v>0</v>
      </c>
      <c r="P33" s="21"/>
    </row>
    <row r="34" spans="1:16" s="22" customFormat="1" x14ac:dyDescent="0.35">
      <c r="A34" s="23">
        <v>28</v>
      </c>
      <c r="B34" s="23">
        <v>5101040120</v>
      </c>
      <c r="C34" s="24" t="s">
        <v>47</v>
      </c>
      <c r="D34" s="25">
        <f>+ศาลายา!D34+วังไกล!D34</f>
        <v>0</v>
      </c>
      <c r="E34" s="25">
        <f>+ศาลายา!E34+วังไกล!E34</f>
        <v>0</v>
      </c>
      <c r="F34" s="26">
        <f t="shared" si="0"/>
        <v>0</v>
      </c>
      <c r="G34" s="25">
        <f>+ศาลายา!G34+วังไกล!G34</f>
        <v>0</v>
      </c>
      <c r="H34" s="25">
        <f>+ศาลายา!H34+วังไกล!H34</f>
        <v>0</v>
      </c>
      <c r="I34" s="25">
        <f t="shared" si="1"/>
        <v>0</v>
      </c>
      <c r="J34" s="26">
        <f>+ศาลายา!J34</f>
        <v>0</v>
      </c>
      <c r="K34" s="26">
        <f t="shared" si="2"/>
        <v>0</v>
      </c>
      <c r="L34" s="26">
        <f>+ศาลายา!L34+วังไกล!L34</f>
        <v>0</v>
      </c>
      <c r="M34" s="26">
        <f>+ศาลายา!M34+วังไกล!M34</f>
        <v>0</v>
      </c>
      <c r="N34" s="26">
        <f t="shared" si="3"/>
        <v>0</v>
      </c>
      <c r="O34" s="26">
        <f t="shared" si="4"/>
        <v>0</v>
      </c>
      <c r="P34" s="21"/>
    </row>
    <row r="35" spans="1:16" s="22" customFormat="1" x14ac:dyDescent="0.35">
      <c r="A35" s="23">
        <v>29</v>
      </c>
      <c r="B35" s="23">
        <v>5101040204</v>
      </c>
      <c r="C35" s="24" t="s">
        <v>48</v>
      </c>
      <c r="D35" s="25">
        <f>+ศาลายา!D35+วังไกล!D35</f>
        <v>0</v>
      </c>
      <c r="E35" s="25">
        <f>+ศาลายา!E35+วังไกล!E35</f>
        <v>0</v>
      </c>
      <c r="F35" s="26">
        <f t="shared" si="0"/>
        <v>0</v>
      </c>
      <c r="G35" s="25">
        <f>+ศาลายา!G35+วังไกล!G35</f>
        <v>0</v>
      </c>
      <c r="H35" s="25">
        <f>+ศาลายา!H35+วังไกล!H35</f>
        <v>0</v>
      </c>
      <c r="I35" s="25">
        <f t="shared" si="1"/>
        <v>0</v>
      </c>
      <c r="J35" s="26">
        <f>+ศาลายา!J35</f>
        <v>0</v>
      </c>
      <c r="K35" s="26">
        <f t="shared" si="2"/>
        <v>0</v>
      </c>
      <c r="L35" s="26">
        <f>+ศาลายา!L35+วังไกล!L35</f>
        <v>0</v>
      </c>
      <c r="M35" s="26">
        <f>+ศาลายา!M35+วังไกล!M35</f>
        <v>0</v>
      </c>
      <c r="N35" s="26">
        <f t="shared" si="3"/>
        <v>0</v>
      </c>
      <c r="O35" s="26">
        <f t="shared" si="4"/>
        <v>0</v>
      </c>
      <c r="P35" s="21"/>
    </row>
    <row r="36" spans="1:16" s="22" customFormat="1" x14ac:dyDescent="0.35">
      <c r="A36" s="23">
        <v>30</v>
      </c>
      <c r="B36" s="23">
        <v>5101040205</v>
      </c>
      <c r="C36" s="24" t="s">
        <v>49</v>
      </c>
      <c r="D36" s="25">
        <f>+ศาลายา!D36+วังไกล!D36</f>
        <v>0</v>
      </c>
      <c r="E36" s="25">
        <f>+ศาลายา!E36+วังไกล!E36</f>
        <v>0</v>
      </c>
      <c r="F36" s="26">
        <f t="shared" si="0"/>
        <v>0</v>
      </c>
      <c r="G36" s="25">
        <f>+ศาลายา!G36+วังไกล!G36</f>
        <v>0</v>
      </c>
      <c r="H36" s="25">
        <f>+ศาลายา!H36+วังไกล!H36</f>
        <v>0</v>
      </c>
      <c r="I36" s="25">
        <f t="shared" si="1"/>
        <v>0</v>
      </c>
      <c r="J36" s="26">
        <f>+ศาลายา!J36</f>
        <v>0</v>
      </c>
      <c r="K36" s="26">
        <f t="shared" si="2"/>
        <v>0</v>
      </c>
      <c r="L36" s="26">
        <f>+ศาลายา!L36+วังไกล!L36</f>
        <v>0</v>
      </c>
      <c r="M36" s="26">
        <f>+ศาลายา!M36+วังไกล!M36</f>
        <v>0</v>
      </c>
      <c r="N36" s="26">
        <f t="shared" si="3"/>
        <v>0</v>
      </c>
      <c r="O36" s="26">
        <f t="shared" si="4"/>
        <v>0</v>
      </c>
      <c r="P36" s="21"/>
    </row>
    <row r="37" spans="1:16" s="22" customFormat="1" x14ac:dyDescent="0.35">
      <c r="A37" s="23">
        <v>31</v>
      </c>
      <c r="B37" s="23">
        <v>5101040207</v>
      </c>
      <c r="C37" s="24" t="s">
        <v>50</v>
      </c>
      <c r="D37" s="25">
        <f>+ศาลายา!D37+วังไกล!D37</f>
        <v>0</v>
      </c>
      <c r="E37" s="25">
        <f>+ศาลายา!E37+วังไกล!E37</f>
        <v>0</v>
      </c>
      <c r="F37" s="26">
        <f t="shared" si="0"/>
        <v>0</v>
      </c>
      <c r="G37" s="25">
        <f>+ศาลายา!G37+วังไกล!G37</f>
        <v>0</v>
      </c>
      <c r="H37" s="25">
        <f>+ศาลายา!H37+วังไกล!H37</f>
        <v>0</v>
      </c>
      <c r="I37" s="25">
        <f t="shared" si="1"/>
        <v>0</v>
      </c>
      <c r="J37" s="26">
        <f>+ศาลายา!J37</f>
        <v>0</v>
      </c>
      <c r="K37" s="26">
        <f t="shared" si="2"/>
        <v>0</v>
      </c>
      <c r="L37" s="26">
        <f>+ศาลายา!L37+วังไกล!L37</f>
        <v>0</v>
      </c>
      <c r="M37" s="26">
        <f>+ศาลายา!M37+วังไกล!M37</f>
        <v>0</v>
      </c>
      <c r="N37" s="26">
        <f t="shared" si="3"/>
        <v>0</v>
      </c>
      <c r="O37" s="26">
        <f t="shared" si="4"/>
        <v>0</v>
      </c>
      <c r="P37" s="21"/>
    </row>
    <row r="38" spans="1:16" s="22" customFormat="1" x14ac:dyDescent="0.35">
      <c r="A38" s="23">
        <v>32</v>
      </c>
      <c r="B38" s="23">
        <v>5102010106</v>
      </c>
      <c r="C38" s="24" t="s">
        <v>51</v>
      </c>
      <c r="D38" s="25">
        <f>+ศาลายา!D38+วังไกล!D38</f>
        <v>0</v>
      </c>
      <c r="E38" s="25">
        <f>+ศาลายา!E38+วังไกล!E38</f>
        <v>0</v>
      </c>
      <c r="F38" s="26">
        <f t="shared" si="0"/>
        <v>0</v>
      </c>
      <c r="G38" s="25">
        <f>+ศาลายา!G38+วังไกล!G38</f>
        <v>0</v>
      </c>
      <c r="H38" s="25">
        <f>+ศาลายา!H38+วังไกล!H38</f>
        <v>0</v>
      </c>
      <c r="I38" s="25">
        <f t="shared" si="1"/>
        <v>0</v>
      </c>
      <c r="J38" s="26">
        <f>+ศาลายา!J38</f>
        <v>0</v>
      </c>
      <c r="K38" s="26">
        <f t="shared" si="2"/>
        <v>0</v>
      </c>
      <c r="L38" s="26">
        <f>+ศาลายา!L38+วังไกล!L38</f>
        <v>0</v>
      </c>
      <c r="M38" s="26">
        <f>+ศาลายา!M38+วังไกล!M38</f>
        <v>0</v>
      </c>
      <c r="N38" s="26">
        <f t="shared" si="3"/>
        <v>0</v>
      </c>
      <c r="O38" s="26">
        <f t="shared" si="4"/>
        <v>0</v>
      </c>
      <c r="P38" s="21"/>
    </row>
    <row r="39" spans="1:16" s="22" customFormat="1" x14ac:dyDescent="0.35">
      <c r="A39" s="23">
        <v>33</v>
      </c>
      <c r="B39" s="23">
        <v>5102010199</v>
      </c>
      <c r="C39" s="24" t="s">
        <v>52</v>
      </c>
      <c r="D39" s="25">
        <f>+ศาลายา!D39+วังไกล!D39</f>
        <v>63980803</v>
      </c>
      <c r="E39" s="25">
        <f>+ศาลายา!E39+วังไกล!E39</f>
        <v>112168</v>
      </c>
      <c r="F39" s="26">
        <f t="shared" si="0"/>
        <v>64092971</v>
      </c>
      <c r="G39" s="25">
        <f>+ศาลายา!G39+วังไกล!G39</f>
        <v>0</v>
      </c>
      <c r="H39" s="25">
        <f>+ศาลายา!H39+วังไกล!H39</f>
        <v>0</v>
      </c>
      <c r="I39" s="25">
        <f t="shared" si="1"/>
        <v>0</v>
      </c>
      <c r="J39" s="26">
        <f>+ศาลายา!J39</f>
        <v>0</v>
      </c>
      <c r="K39" s="26">
        <f t="shared" si="2"/>
        <v>64092971</v>
      </c>
      <c r="L39" s="26">
        <f>+ศาลายา!L39+วังไกล!L39</f>
        <v>0</v>
      </c>
      <c r="M39" s="26">
        <f>+ศาลายา!M39+วังไกล!M39</f>
        <v>0</v>
      </c>
      <c r="N39" s="26">
        <f t="shared" si="3"/>
        <v>0</v>
      </c>
      <c r="O39" s="26">
        <f t="shared" si="4"/>
        <v>64092971</v>
      </c>
      <c r="P39" s="21"/>
    </row>
    <row r="40" spans="1:16" s="22" customFormat="1" x14ac:dyDescent="0.35">
      <c r="A40" s="23">
        <v>34</v>
      </c>
      <c r="B40" s="23">
        <v>5102020199</v>
      </c>
      <c r="C40" s="24" t="s">
        <v>89</v>
      </c>
      <c r="D40" s="25">
        <f>+ศาลายา!D40+วังไกล!D40</f>
        <v>0</v>
      </c>
      <c r="E40" s="25">
        <f>+ศาลายา!E40+วังไกล!E40</f>
        <v>62839.91</v>
      </c>
      <c r="F40" s="26">
        <f t="shared" si="0"/>
        <v>62839.91</v>
      </c>
      <c r="G40" s="25">
        <f>+ศาลายา!G40+วังไกล!G40</f>
        <v>0</v>
      </c>
      <c r="H40" s="25">
        <f>+ศาลายา!H40+วังไกล!H40</f>
        <v>0</v>
      </c>
      <c r="I40" s="25">
        <f t="shared" si="1"/>
        <v>0</v>
      </c>
      <c r="J40" s="26">
        <f>+ศาลายา!J40</f>
        <v>0</v>
      </c>
      <c r="K40" s="26">
        <f t="shared" si="2"/>
        <v>62839.91</v>
      </c>
      <c r="L40" s="26">
        <f>+ศาลายา!L40+วังไกล!L40</f>
        <v>0</v>
      </c>
      <c r="M40" s="26">
        <f>+ศาลายา!M40+วังไกล!M40</f>
        <v>0</v>
      </c>
      <c r="N40" s="26">
        <f t="shared" si="3"/>
        <v>0</v>
      </c>
      <c r="O40" s="26">
        <f t="shared" si="4"/>
        <v>62839.91</v>
      </c>
      <c r="P40" s="21"/>
    </row>
    <row r="41" spans="1:16" s="22" customFormat="1" x14ac:dyDescent="0.35">
      <c r="A41" s="23">
        <v>35</v>
      </c>
      <c r="B41" s="23">
        <v>5102030199</v>
      </c>
      <c r="C41" s="24" t="s">
        <v>53</v>
      </c>
      <c r="D41" s="25">
        <f>+ศาลายา!D41+วังไกล!D41</f>
        <v>11024265.51</v>
      </c>
      <c r="E41" s="25">
        <f>+ศาลายา!E41+วังไกล!E41</f>
        <v>0</v>
      </c>
      <c r="F41" s="26">
        <f t="shared" si="0"/>
        <v>11024265.51</v>
      </c>
      <c r="G41" s="25">
        <f>+ศาลายา!G41+วังไกล!G41</f>
        <v>0</v>
      </c>
      <c r="H41" s="25">
        <f>+ศาลายา!H41+วังไกล!H41</f>
        <v>0</v>
      </c>
      <c r="I41" s="25">
        <f t="shared" si="1"/>
        <v>0</v>
      </c>
      <c r="J41" s="26">
        <f>+ศาลายา!J41</f>
        <v>0</v>
      </c>
      <c r="K41" s="26">
        <f t="shared" si="2"/>
        <v>11024265.51</v>
      </c>
      <c r="L41" s="26">
        <f>+ศาลายา!L41+วังไกล!L41</f>
        <v>0</v>
      </c>
      <c r="M41" s="26">
        <f>+ศาลายา!M41+วังไกล!M41</f>
        <v>0</v>
      </c>
      <c r="N41" s="26">
        <f t="shared" si="3"/>
        <v>0</v>
      </c>
      <c r="O41" s="26">
        <f t="shared" si="4"/>
        <v>11024265.51</v>
      </c>
      <c r="P41" s="21"/>
    </row>
    <row r="42" spans="1:16" s="22" customFormat="1" x14ac:dyDescent="0.35">
      <c r="A42" s="23">
        <v>36</v>
      </c>
      <c r="B42" s="23">
        <v>5103010102</v>
      </c>
      <c r="C42" s="24" t="s">
        <v>3</v>
      </c>
      <c r="D42" s="25">
        <f>+ศาลายา!D42+วังไกล!D42</f>
        <v>15640</v>
      </c>
      <c r="E42" s="25">
        <f>+ศาลายา!E42+วังไกล!E42</f>
        <v>16680</v>
      </c>
      <c r="F42" s="26">
        <f t="shared" si="0"/>
        <v>32320</v>
      </c>
      <c r="G42" s="25">
        <f>+ศาลายา!G42+วังไกล!G42</f>
        <v>0</v>
      </c>
      <c r="H42" s="25">
        <f>+ศาลายา!H42+วังไกล!H42</f>
        <v>0</v>
      </c>
      <c r="I42" s="25">
        <f t="shared" si="1"/>
        <v>0</v>
      </c>
      <c r="J42" s="26">
        <f>+ศาลายา!J42</f>
        <v>0</v>
      </c>
      <c r="K42" s="26">
        <f t="shared" si="2"/>
        <v>32320</v>
      </c>
      <c r="L42" s="26">
        <f>+ศาลายา!L42+วังไกล!L42</f>
        <v>0</v>
      </c>
      <c r="M42" s="26">
        <f>+ศาลายา!M42+วังไกล!M42</f>
        <v>0</v>
      </c>
      <c r="N42" s="26">
        <f t="shared" si="3"/>
        <v>0</v>
      </c>
      <c r="O42" s="26">
        <f t="shared" si="4"/>
        <v>32320</v>
      </c>
      <c r="P42" s="21"/>
    </row>
    <row r="43" spans="1:16" s="22" customFormat="1" x14ac:dyDescent="0.35">
      <c r="A43" s="23">
        <v>37</v>
      </c>
      <c r="B43" s="23">
        <v>5103010103</v>
      </c>
      <c r="C43" s="24" t="s">
        <v>4</v>
      </c>
      <c r="D43" s="25">
        <f>+ศาลายา!D43+วังไกล!D43</f>
        <v>5900</v>
      </c>
      <c r="E43" s="25">
        <f>+ศาลายา!E43+วังไกล!E43</f>
        <v>14475</v>
      </c>
      <c r="F43" s="26">
        <f t="shared" si="0"/>
        <v>20375</v>
      </c>
      <c r="G43" s="25">
        <f>+ศาลายา!G43+วังไกล!G43</f>
        <v>0</v>
      </c>
      <c r="H43" s="25">
        <f>+ศาลายา!H43+วังไกล!H43</f>
        <v>0</v>
      </c>
      <c r="I43" s="25">
        <f t="shared" si="1"/>
        <v>0</v>
      </c>
      <c r="J43" s="26">
        <f>+ศาลายา!J43</f>
        <v>0</v>
      </c>
      <c r="K43" s="26">
        <f t="shared" si="2"/>
        <v>20375</v>
      </c>
      <c r="L43" s="26">
        <f>+ศาลายา!L43+วังไกล!L43</f>
        <v>0</v>
      </c>
      <c r="M43" s="26">
        <f>+ศาลายา!M43+วังไกล!M43</f>
        <v>0</v>
      </c>
      <c r="N43" s="26">
        <f t="shared" si="3"/>
        <v>0</v>
      </c>
      <c r="O43" s="26">
        <f t="shared" si="4"/>
        <v>20375</v>
      </c>
      <c r="P43" s="21"/>
    </row>
    <row r="44" spans="1:16" s="22" customFormat="1" x14ac:dyDescent="0.35">
      <c r="A44" s="23">
        <v>38</v>
      </c>
      <c r="B44" s="23">
        <v>5103010199</v>
      </c>
      <c r="C44" s="24" t="s">
        <v>54</v>
      </c>
      <c r="D44" s="25">
        <f>+ศาลายา!D44+วังไกล!D44</f>
        <v>30276</v>
      </c>
      <c r="E44" s="25">
        <f>+ศาลายา!E44+วังไกล!E44</f>
        <v>89705</v>
      </c>
      <c r="F44" s="26">
        <f t="shared" si="0"/>
        <v>119981</v>
      </c>
      <c r="G44" s="25">
        <f>+ศาลายา!G44+วังไกล!G44</f>
        <v>0</v>
      </c>
      <c r="H44" s="25">
        <f>+ศาลายา!H44+วังไกล!H44</f>
        <v>0</v>
      </c>
      <c r="I44" s="25">
        <f t="shared" si="1"/>
        <v>0</v>
      </c>
      <c r="J44" s="26">
        <f>+ศาลายา!J44</f>
        <v>0</v>
      </c>
      <c r="K44" s="26">
        <f t="shared" si="2"/>
        <v>119981</v>
      </c>
      <c r="L44" s="26">
        <f>+ศาลายา!L44+วังไกล!L44</f>
        <v>0</v>
      </c>
      <c r="M44" s="26">
        <f>+ศาลายา!M44+วังไกล!M44</f>
        <v>0</v>
      </c>
      <c r="N44" s="26">
        <f t="shared" si="3"/>
        <v>0</v>
      </c>
      <c r="O44" s="26">
        <f t="shared" si="4"/>
        <v>119981</v>
      </c>
      <c r="P44" s="21"/>
    </row>
    <row r="45" spans="1:16" s="22" customFormat="1" x14ac:dyDescent="0.35">
      <c r="A45" s="23">
        <v>39</v>
      </c>
      <c r="B45" s="23">
        <v>5104010104</v>
      </c>
      <c r="C45" s="24" t="s">
        <v>55</v>
      </c>
      <c r="D45" s="25">
        <f>+ศาลายา!D45+วังไกล!D45</f>
        <v>1804523.82</v>
      </c>
      <c r="E45" s="25">
        <f>+ศาลายา!E45+วังไกล!E45</f>
        <v>0</v>
      </c>
      <c r="F45" s="26">
        <f t="shared" si="0"/>
        <v>1804523.82</v>
      </c>
      <c r="G45" s="25">
        <f>+ศาลายา!G45+วังไกล!G45</f>
        <v>0</v>
      </c>
      <c r="H45" s="25">
        <f>+ศาลายา!H45+วังไกล!H45</f>
        <v>0</v>
      </c>
      <c r="I45" s="25">
        <f t="shared" si="1"/>
        <v>0</v>
      </c>
      <c r="J45" s="26">
        <f>+ศาลายา!J45</f>
        <v>0</v>
      </c>
      <c r="K45" s="26">
        <f t="shared" si="2"/>
        <v>1804523.82</v>
      </c>
      <c r="L45" s="26">
        <f>+ศาลายา!L45+วังไกล!L45</f>
        <v>0</v>
      </c>
      <c r="M45" s="26">
        <f>+ศาลายา!M45+วังไกล!M45</f>
        <v>0</v>
      </c>
      <c r="N45" s="26">
        <f t="shared" si="3"/>
        <v>0</v>
      </c>
      <c r="O45" s="26">
        <f t="shared" si="4"/>
        <v>1804523.82</v>
      </c>
      <c r="P45" s="21"/>
    </row>
    <row r="46" spans="1:16" s="22" customFormat="1" x14ac:dyDescent="0.35">
      <c r="A46" s="23">
        <v>40</v>
      </c>
      <c r="B46" s="23">
        <v>5104010107</v>
      </c>
      <c r="C46" s="24" t="s">
        <v>56</v>
      </c>
      <c r="D46" s="25">
        <f>+ศาลายา!D46+วังไกล!D46</f>
        <v>0</v>
      </c>
      <c r="E46" s="25">
        <f>+ศาลายา!E46+วังไกล!E46</f>
        <v>0</v>
      </c>
      <c r="F46" s="26">
        <f t="shared" si="0"/>
        <v>0</v>
      </c>
      <c r="G46" s="25">
        <f>+ศาลายา!G46+วังไกล!G46</f>
        <v>61330</v>
      </c>
      <c r="H46" s="25">
        <f>+ศาลายา!H46+วังไกล!H46</f>
        <v>0</v>
      </c>
      <c r="I46" s="25">
        <f t="shared" si="1"/>
        <v>61330</v>
      </c>
      <c r="J46" s="26">
        <f>+ศาลายา!J46</f>
        <v>0</v>
      </c>
      <c r="K46" s="26">
        <f t="shared" si="2"/>
        <v>61330</v>
      </c>
      <c r="L46" s="26">
        <f>+ศาลายา!L46+วังไกล!L46</f>
        <v>0</v>
      </c>
      <c r="M46" s="26">
        <f>+ศาลายา!M46+วังไกล!M46</f>
        <v>0</v>
      </c>
      <c r="N46" s="26">
        <f t="shared" si="3"/>
        <v>0</v>
      </c>
      <c r="O46" s="26">
        <f t="shared" si="4"/>
        <v>61330</v>
      </c>
      <c r="P46" s="21"/>
    </row>
    <row r="47" spans="1:16" s="22" customFormat="1" x14ac:dyDescent="0.35">
      <c r="A47" s="23">
        <v>41</v>
      </c>
      <c r="B47" s="23">
        <v>5104010110</v>
      </c>
      <c r="C47" s="24" t="s">
        <v>9</v>
      </c>
      <c r="D47" s="25">
        <f>+ศาลายา!D47+วังไกล!D47</f>
        <v>0</v>
      </c>
      <c r="E47" s="25">
        <f>+ศาลายา!E47+วังไกล!E47</f>
        <v>0</v>
      </c>
      <c r="F47" s="26">
        <f t="shared" si="0"/>
        <v>0</v>
      </c>
      <c r="G47" s="25">
        <f>+ศาลายา!G47+วังไกล!G47</f>
        <v>0</v>
      </c>
      <c r="H47" s="25">
        <f>+ศาลายา!H47+วังไกล!H47</f>
        <v>0</v>
      </c>
      <c r="I47" s="25">
        <f t="shared" si="1"/>
        <v>0</v>
      </c>
      <c r="J47" s="26">
        <f>+ศาลายา!J47</f>
        <v>0</v>
      </c>
      <c r="K47" s="26">
        <f t="shared" si="2"/>
        <v>0</v>
      </c>
      <c r="L47" s="26">
        <f>+ศาลายา!L47+วังไกล!L47</f>
        <v>0</v>
      </c>
      <c r="M47" s="26">
        <f>+ศาลายา!M47+วังไกล!M47</f>
        <v>0</v>
      </c>
      <c r="N47" s="26">
        <f t="shared" si="3"/>
        <v>0</v>
      </c>
      <c r="O47" s="26">
        <f t="shared" si="4"/>
        <v>0</v>
      </c>
      <c r="P47" s="21"/>
    </row>
    <row r="48" spans="1:16" s="22" customFormat="1" x14ac:dyDescent="0.35">
      <c r="A48" s="23">
        <v>42</v>
      </c>
      <c r="B48" s="23">
        <v>5104010112</v>
      </c>
      <c r="C48" s="24" t="s">
        <v>57</v>
      </c>
      <c r="D48" s="25">
        <f>+ศาลายา!D48+วังไกล!D48</f>
        <v>43100</v>
      </c>
      <c r="E48" s="25">
        <f>+ศาลายา!E48+วังไกล!E48</f>
        <v>0</v>
      </c>
      <c r="F48" s="26">
        <f t="shared" si="0"/>
        <v>43100</v>
      </c>
      <c r="G48" s="25">
        <f>+ศาลายา!G48+วังไกล!G48</f>
        <v>0</v>
      </c>
      <c r="H48" s="25">
        <f>+ศาลายา!H48+วังไกล!H48</f>
        <v>0</v>
      </c>
      <c r="I48" s="25">
        <f t="shared" si="1"/>
        <v>0</v>
      </c>
      <c r="J48" s="26">
        <f>+ศาลายา!J48</f>
        <v>0</v>
      </c>
      <c r="K48" s="26">
        <f t="shared" si="2"/>
        <v>43100</v>
      </c>
      <c r="L48" s="26">
        <f>+ศาลายา!L48+วังไกล!L48</f>
        <v>0</v>
      </c>
      <c r="M48" s="26">
        <f>+ศาลายา!M48+วังไกล!M48</f>
        <v>0</v>
      </c>
      <c r="N48" s="26">
        <f t="shared" si="3"/>
        <v>0</v>
      </c>
      <c r="O48" s="26">
        <f t="shared" si="4"/>
        <v>43100</v>
      </c>
      <c r="P48" s="21"/>
    </row>
    <row r="49" spans="1:16" s="22" customFormat="1" x14ac:dyDescent="0.35">
      <c r="A49" s="23">
        <v>43</v>
      </c>
      <c r="B49" s="23">
        <v>5104010113</v>
      </c>
      <c r="C49" s="24" t="s">
        <v>58</v>
      </c>
      <c r="D49" s="25">
        <f>+ศาลายา!D49+วังไกล!D49</f>
        <v>0</v>
      </c>
      <c r="E49" s="25">
        <f>+ศาลายา!E49+วังไกล!E49</f>
        <v>0</v>
      </c>
      <c r="F49" s="26">
        <f t="shared" si="0"/>
        <v>0</v>
      </c>
      <c r="G49" s="25">
        <f>+ศาลายา!G49+วังไกล!G49</f>
        <v>0</v>
      </c>
      <c r="H49" s="25">
        <f>+ศาลายา!H49+วังไกล!H49</f>
        <v>0</v>
      </c>
      <c r="I49" s="25">
        <f t="shared" si="1"/>
        <v>0</v>
      </c>
      <c r="J49" s="26">
        <f>+ศาลายา!J49</f>
        <v>0</v>
      </c>
      <c r="K49" s="26">
        <f t="shared" si="2"/>
        <v>0</v>
      </c>
      <c r="L49" s="26">
        <f>+ศาลายา!L49+วังไกล!L49</f>
        <v>0</v>
      </c>
      <c r="M49" s="26">
        <f>+ศาลายา!M49+วังไกล!M49</f>
        <v>0</v>
      </c>
      <c r="N49" s="26">
        <f t="shared" si="3"/>
        <v>0</v>
      </c>
      <c r="O49" s="26">
        <f t="shared" si="4"/>
        <v>0</v>
      </c>
      <c r="P49" s="21"/>
    </row>
    <row r="50" spans="1:16" s="22" customFormat="1" x14ac:dyDescent="0.35">
      <c r="A50" s="23">
        <v>44</v>
      </c>
      <c r="B50" s="23">
        <v>5104010114</v>
      </c>
      <c r="C50" s="24" t="s">
        <v>59</v>
      </c>
      <c r="D50" s="28">
        <f>+ศาลายา!D50+วังไกล!D50</f>
        <v>0</v>
      </c>
      <c r="E50" s="28">
        <f>+ศาลายา!E50+วังไกล!E50</f>
        <v>0</v>
      </c>
      <c r="F50" s="29">
        <f t="shared" si="0"/>
        <v>0</v>
      </c>
      <c r="G50" s="28">
        <f>+ศาลายา!G50+วังไกล!G50</f>
        <v>0</v>
      </c>
      <c r="H50" s="28">
        <f>+ศาลายา!H50+วังไกล!H50</f>
        <v>0</v>
      </c>
      <c r="I50" s="28">
        <f t="shared" si="1"/>
        <v>0</v>
      </c>
      <c r="J50" s="29">
        <f>+ศาลายา!J50</f>
        <v>0</v>
      </c>
      <c r="K50" s="29">
        <f t="shared" si="2"/>
        <v>0</v>
      </c>
      <c r="L50" s="29">
        <f>+ศาลายา!L50+วังไกล!L50</f>
        <v>0</v>
      </c>
      <c r="M50" s="29">
        <f>+ศาลายา!M50+วังไกล!M50</f>
        <v>0</v>
      </c>
      <c r="N50" s="29">
        <f t="shared" si="3"/>
        <v>0</v>
      </c>
      <c r="O50" s="29">
        <f t="shared" si="4"/>
        <v>0</v>
      </c>
      <c r="P50" s="21"/>
    </row>
    <row r="51" spans="1:16" s="22" customFormat="1" x14ac:dyDescent="0.35">
      <c r="A51" s="23">
        <v>45</v>
      </c>
      <c r="B51" s="23">
        <v>5104020101</v>
      </c>
      <c r="C51" s="24" t="s">
        <v>60</v>
      </c>
      <c r="D51" s="28">
        <f>+ศาลายา!D51+วังไกล!D51</f>
        <v>0</v>
      </c>
      <c r="E51" s="28">
        <f>+ศาลายา!E51+วังไกล!E51</f>
        <v>0</v>
      </c>
      <c r="F51" s="29">
        <f t="shared" si="0"/>
        <v>0</v>
      </c>
      <c r="G51" s="28">
        <f>+ศาลายา!G51+วังไกล!G51</f>
        <v>0</v>
      </c>
      <c r="H51" s="28">
        <f>+ศาลายา!H51+วังไกล!H51</f>
        <v>6932.28</v>
      </c>
      <c r="I51" s="28">
        <f t="shared" si="1"/>
        <v>6932.28</v>
      </c>
      <c r="J51" s="29">
        <f>+ศาลายา!J51</f>
        <v>0</v>
      </c>
      <c r="K51" s="29">
        <f t="shared" si="2"/>
        <v>6932.28</v>
      </c>
      <c r="L51" s="29">
        <f>+ศาลายา!L51+วังไกล!L51</f>
        <v>0</v>
      </c>
      <c r="M51" s="29">
        <f>+ศาลายา!M51+วังไกล!M51</f>
        <v>0</v>
      </c>
      <c r="N51" s="29">
        <f t="shared" si="3"/>
        <v>0</v>
      </c>
      <c r="O51" s="29">
        <f t="shared" si="4"/>
        <v>6932.28</v>
      </c>
      <c r="P51" s="21"/>
    </row>
    <row r="52" spans="1:16" s="22" customFormat="1" x14ac:dyDescent="0.35">
      <c r="A52" s="23">
        <v>46</v>
      </c>
      <c r="B52" s="23">
        <v>5104020103</v>
      </c>
      <c r="C52" s="24" t="s">
        <v>61</v>
      </c>
      <c r="D52" s="28">
        <f>+ศาลายา!D52+วังไกล!D52</f>
        <v>0</v>
      </c>
      <c r="E52" s="28">
        <f>+ศาลายา!E52+วังไกล!E52</f>
        <v>0</v>
      </c>
      <c r="F52" s="29">
        <f t="shared" si="0"/>
        <v>0</v>
      </c>
      <c r="G52" s="28">
        <f>+ศาลายา!G52+วังไกล!G52</f>
        <v>0</v>
      </c>
      <c r="H52" s="28">
        <f>+ศาลายา!H52+วังไกล!H52</f>
        <v>92082.72</v>
      </c>
      <c r="I52" s="28">
        <f t="shared" si="1"/>
        <v>92082.72</v>
      </c>
      <c r="J52" s="29">
        <f>+ศาลายา!J52</f>
        <v>0</v>
      </c>
      <c r="K52" s="29">
        <f t="shared" si="2"/>
        <v>92082.72</v>
      </c>
      <c r="L52" s="29">
        <f>+ศาลายา!L52+วังไกล!L52</f>
        <v>0</v>
      </c>
      <c r="M52" s="29">
        <f>+ศาลายา!M52+วังไกล!M52</f>
        <v>0</v>
      </c>
      <c r="N52" s="29">
        <f t="shared" si="3"/>
        <v>0</v>
      </c>
      <c r="O52" s="29">
        <f t="shared" si="4"/>
        <v>92082.72</v>
      </c>
      <c r="P52" s="21"/>
    </row>
    <row r="53" spans="1:16" s="22" customFormat="1" x14ac:dyDescent="0.35">
      <c r="A53" s="23">
        <v>47</v>
      </c>
      <c r="B53" s="23">
        <v>5104020105</v>
      </c>
      <c r="C53" s="24" t="s">
        <v>62</v>
      </c>
      <c r="D53" s="28">
        <f>+ศาลายา!D53+วังไกล!D53</f>
        <v>0</v>
      </c>
      <c r="E53" s="28">
        <f>+ศาลายา!E53+วังไกล!E53</f>
        <v>0</v>
      </c>
      <c r="F53" s="29">
        <f t="shared" si="0"/>
        <v>0</v>
      </c>
      <c r="G53" s="28">
        <f>+ศาลายา!G53+วังไกล!G53</f>
        <v>8000</v>
      </c>
      <c r="H53" s="28">
        <f>+ศาลายา!H53+วังไกล!H53</f>
        <v>4000</v>
      </c>
      <c r="I53" s="28">
        <f t="shared" si="1"/>
        <v>12000</v>
      </c>
      <c r="J53" s="29">
        <f>+ศาลายา!J53</f>
        <v>0</v>
      </c>
      <c r="K53" s="29">
        <f t="shared" si="2"/>
        <v>12000</v>
      </c>
      <c r="L53" s="29">
        <f>+ศาลายา!L53+วังไกล!L53</f>
        <v>0</v>
      </c>
      <c r="M53" s="29">
        <f>+ศาลายา!M53+วังไกล!M53</f>
        <v>0</v>
      </c>
      <c r="N53" s="29">
        <f t="shared" si="3"/>
        <v>0</v>
      </c>
      <c r="O53" s="29">
        <f t="shared" si="4"/>
        <v>12000</v>
      </c>
      <c r="P53" s="21"/>
    </row>
    <row r="54" spans="1:16" s="22" customFormat="1" x14ac:dyDescent="0.35">
      <c r="A54" s="23">
        <v>48</v>
      </c>
      <c r="B54" s="23">
        <v>5104020106</v>
      </c>
      <c r="C54" s="24" t="s">
        <v>63</v>
      </c>
      <c r="D54" s="28">
        <f>+ศาลายา!D54+วังไกล!D54</f>
        <v>0</v>
      </c>
      <c r="E54" s="28">
        <f>+ศาลายา!E54+วังไกล!E54</f>
        <v>0</v>
      </c>
      <c r="F54" s="29">
        <f t="shared" si="0"/>
        <v>0</v>
      </c>
      <c r="G54" s="28">
        <f>+ศาลายา!G54+วังไกล!G54</f>
        <v>0</v>
      </c>
      <c r="H54" s="28">
        <f>+ศาลายา!H54+วังไกล!H54</f>
        <v>0</v>
      </c>
      <c r="I54" s="28">
        <f t="shared" si="1"/>
        <v>0</v>
      </c>
      <c r="J54" s="29">
        <f>+ศาลายา!J54</f>
        <v>0</v>
      </c>
      <c r="K54" s="29">
        <f t="shared" si="2"/>
        <v>0</v>
      </c>
      <c r="L54" s="29">
        <f>+ศาลายา!L54+วังไกล!L54</f>
        <v>0</v>
      </c>
      <c r="M54" s="29">
        <f>+ศาลายา!M54+วังไกล!M54</f>
        <v>0</v>
      </c>
      <c r="N54" s="29">
        <f t="shared" si="3"/>
        <v>0</v>
      </c>
      <c r="O54" s="29">
        <f t="shared" si="4"/>
        <v>0</v>
      </c>
      <c r="P54" s="21"/>
    </row>
    <row r="55" spans="1:16" s="22" customFormat="1" x14ac:dyDescent="0.35">
      <c r="A55" s="23">
        <v>49</v>
      </c>
      <c r="B55" s="23">
        <v>5104020107</v>
      </c>
      <c r="C55" s="24" t="s">
        <v>64</v>
      </c>
      <c r="D55" s="28">
        <f>+ศาลายา!D55+วังไกล!D55</f>
        <v>0</v>
      </c>
      <c r="E55" s="28">
        <f>+ศาลายา!E55+วังไกล!E55</f>
        <v>0</v>
      </c>
      <c r="F55" s="29">
        <f t="shared" si="0"/>
        <v>0</v>
      </c>
      <c r="G55" s="28">
        <f>+ศาลายา!G55+วังไกล!G55</f>
        <v>16865</v>
      </c>
      <c r="H55" s="28">
        <f>+ศาลายา!H55+วังไกล!H55</f>
        <v>304</v>
      </c>
      <c r="I55" s="28">
        <f t="shared" si="1"/>
        <v>17169</v>
      </c>
      <c r="J55" s="29">
        <f>+ศาลายา!J55</f>
        <v>0</v>
      </c>
      <c r="K55" s="29">
        <f t="shared" si="2"/>
        <v>17169</v>
      </c>
      <c r="L55" s="29">
        <f>+ศาลายา!L55+วังไกล!L55</f>
        <v>0</v>
      </c>
      <c r="M55" s="29">
        <f>+ศาลายา!M55+วังไกล!M55</f>
        <v>0</v>
      </c>
      <c r="N55" s="29">
        <f t="shared" si="3"/>
        <v>0</v>
      </c>
      <c r="O55" s="29">
        <f t="shared" si="4"/>
        <v>17169</v>
      </c>
      <c r="P55" s="21"/>
    </row>
    <row r="56" spans="1:16" s="22" customFormat="1" x14ac:dyDescent="0.35">
      <c r="A56" s="23">
        <v>50</v>
      </c>
      <c r="B56" s="23">
        <v>5104030206</v>
      </c>
      <c r="C56" s="24" t="s">
        <v>11</v>
      </c>
      <c r="D56" s="28">
        <f>+ศาลายา!D56+วังไกล!D56</f>
        <v>0</v>
      </c>
      <c r="E56" s="28">
        <f>+ศาลายา!E56+วังไกล!E56</f>
        <v>0</v>
      </c>
      <c r="F56" s="29">
        <f t="shared" si="0"/>
        <v>0</v>
      </c>
      <c r="G56" s="28">
        <f>+ศาลายา!G56+วังไกล!G56</f>
        <v>0</v>
      </c>
      <c r="H56" s="28">
        <f>+ศาลายา!H56+วังไกล!H56</f>
        <v>0</v>
      </c>
      <c r="I56" s="28">
        <f t="shared" si="1"/>
        <v>0</v>
      </c>
      <c r="J56" s="29">
        <f>+ศาลายา!J56</f>
        <v>0</v>
      </c>
      <c r="K56" s="29">
        <f t="shared" si="2"/>
        <v>0</v>
      </c>
      <c r="L56" s="29">
        <f>+ศาลายา!L56+วังไกล!L56</f>
        <v>0</v>
      </c>
      <c r="M56" s="29">
        <f>+ศาลายา!M56+วังไกล!M56</f>
        <v>0</v>
      </c>
      <c r="N56" s="29">
        <f t="shared" si="3"/>
        <v>0</v>
      </c>
      <c r="O56" s="29">
        <f t="shared" si="4"/>
        <v>0</v>
      </c>
      <c r="P56" s="21"/>
    </row>
    <row r="57" spans="1:16" s="22" customFormat="1" x14ac:dyDescent="0.35">
      <c r="A57" s="23">
        <v>51</v>
      </c>
      <c r="B57" s="23">
        <v>5104030203</v>
      </c>
      <c r="C57" s="24" t="s">
        <v>5</v>
      </c>
      <c r="D57" s="28">
        <f>+ศาลายา!D57+วังไกล!D57</f>
        <v>0</v>
      </c>
      <c r="E57" s="28">
        <f>+ศาลายา!E57+วังไกล!E57</f>
        <v>0</v>
      </c>
      <c r="F57" s="29">
        <f t="shared" si="0"/>
        <v>0</v>
      </c>
      <c r="G57" s="28">
        <f>+ศาลายา!G57+วังไกล!G57</f>
        <v>0</v>
      </c>
      <c r="H57" s="28">
        <f>+ศาลายา!H57+วังไกล!H57</f>
        <v>0</v>
      </c>
      <c r="I57" s="28">
        <f t="shared" si="1"/>
        <v>0</v>
      </c>
      <c r="J57" s="29">
        <f>+ศาลายา!J57</f>
        <v>0</v>
      </c>
      <c r="K57" s="29">
        <f t="shared" si="2"/>
        <v>0</v>
      </c>
      <c r="L57" s="29">
        <f>+ศาลายา!L57+วังไกล!L57</f>
        <v>0</v>
      </c>
      <c r="M57" s="29">
        <f>+ศาลายา!M57+วังไกล!M57</f>
        <v>0</v>
      </c>
      <c r="N57" s="29">
        <f t="shared" si="3"/>
        <v>0</v>
      </c>
      <c r="O57" s="29">
        <f t="shared" si="4"/>
        <v>0</v>
      </c>
      <c r="P57" s="21"/>
    </row>
    <row r="58" spans="1:16" s="22" customFormat="1" x14ac:dyDescent="0.35">
      <c r="A58" s="23">
        <v>52</v>
      </c>
      <c r="B58" s="23">
        <v>5104030207</v>
      </c>
      <c r="C58" s="24" t="s">
        <v>12</v>
      </c>
      <c r="D58" s="28">
        <f>+ศาลายา!D58+วังไกล!D58</f>
        <v>0</v>
      </c>
      <c r="E58" s="28">
        <f>+ศาลายา!E58+วังไกล!E58</f>
        <v>0</v>
      </c>
      <c r="F58" s="29">
        <f t="shared" si="0"/>
        <v>0</v>
      </c>
      <c r="G58" s="28">
        <f>+ศาลายา!G58+วังไกล!G58</f>
        <v>0</v>
      </c>
      <c r="H58" s="28">
        <f>+ศาลายา!H58+วังไกล!H58</f>
        <v>0</v>
      </c>
      <c r="I58" s="28">
        <f t="shared" si="1"/>
        <v>0</v>
      </c>
      <c r="J58" s="29">
        <f>+ศาลายา!J58</f>
        <v>0</v>
      </c>
      <c r="K58" s="29">
        <f t="shared" si="2"/>
        <v>0</v>
      </c>
      <c r="L58" s="29">
        <f>+ศาลายา!L58+วังไกล!L58</f>
        <v>0</v>
      </c>
      <c r="M58" s="29">
        <f>+ศาลายา!M58+วังไกล!M58</f>
        <v>0</v>
      </c>
      <c r="N58" s="29">
        <f t="shared" si="3"/>
        <v>0</v>
      </c>
      <c r="O58" s="29">
        <f t="shared" si="4"/>
        <v>0</v>
      </c>
      <c r="P58" s="21"/>
    </row>
    <row r="59" spans="1:16" s="22" customFormat="1" x14ac:dyDescent="0.35">
      <c r="A59" s="23">
        <v>53</v>
      </c>
      <c r="B59" s="23">
        <v>5104030208</v>
      </c>
      <c r="C59" s="24" t="s">
        <v>65</v>
      </c>
      <c r="D59" s="28">
        <f>+ศาลายา!D59+วังไกล!D59</f>
        <v>0</v>
      </c>
      <c r="E59" s="28">
        <f>+ศาลายา!E59+วังไกล!E59</f>
        <v>0</v>
      </c>
      <c r="F59" s="29">
        <f t="shared" si="0"/>
        <v>0</v>
      </c>
      <c r="G59" s="28">
        <f>+ศาลายา!G59+วังไกล!G59</f>
        <v>44270</v>
      </c>
      <c r="H59" s="28">
        <f>+ศาลายา!H59+วังไกล!H59</f>
        <v>61300</v>
      </c>
      <c r="I59" s="28">
        <f t="shared" si="1"/>
        <v>105570</v>
      </c>
      <c r="J59" s="29">
        <f>+ศาลายา!J59</f>
        <v>0</v>
      </c>
      <c r="K59" s="29">
        <f t="shared" si="2"/>
        <v>105570</v>
      </c>
      <c r="L59" s="29">
        <f>+ศาลายา!L59+วังไกล!L59</f>
        <v>0</v>
      </c>
      <c r="M59" s="29">
        <f>+ศาลายา!M59+วังไกล!M59</f>
        <v>0</v>
      </c>
      <c r="N59" s="29">
        <f t="shared" si="3"/>
        <v>0</v>
      </c>
      <c r="O59" s="29">
        <f t="shared" si="4"/>
        <v>105570</v>
      </c>
      <c r="P59" s="21"/>
    </row>
    <row r="60" spans="1:16" s="22" customFormat="1" x14ac:dyDescent="0.35">
      <c r="A60" s="23">
        <v>54</v>
      </c>
      <c r="B60" s="23">
        <v>5104030210</v>
      </c>
      <c r="C60" s="24" t="s">
        <v>66</v>
      </c>
      <c r="D60" s="28">
        <f>+ศาลายา!D60+วังไกล!D60</f>
        <v>0</v>
      </c>
      <c r="E60" s="28">
        <f>+ศาลายา!E60+วังไกล!E60</f>
        <v>0</v>
      </c>
      <c r="F60" s="29">
        <f t="shared" si="0"/>
        <v>0</v>
      </c>
      <c r="G60" s="28">
        <f>+ศาลายา!G60+วังไกล!G60</f>
        <v>0</v>
      </c>
      <c r="H60" s="28">
        <f>+ศาลายา!H60+วังไกล!H60</f>
        <v>0</v>
      </c>
      <c r="I60" s="28">
        <f t="shared" si="1"/>
        <v>0</v>
      </c>
      <c r="J60" s="29">
        <f>+ศาลายา!J60</f>
        <v>0</v>
      </c>
      <c r="K60" s="29">
        <f t="shared" si="2"/>
        <v>0</v>
      </c>
      <c r="L60" s="29">
        <f>+ศาลายา!L60+วังไกล!L60</f>
        <v>0</v>
      </c>
      <c r="M60" s="29">
        <f>+ศาลายา!M60+วังไกล!M60</f>
        <v>0</v>
      </c>
      <c r="N60" s="29">
        <f t="shared" si="3"/>
        <v>0</v>
      </c>
      <c r="O60" s="29">
        <f t="shared" si="4"/>
        <v>0</v>
      </c>
      <c r="P60" s="21"/>
    </row>
    <row r="61" spans="1:16" s="22" customFormat="1" x14ac:dyDescent="0.35">
      <c r="A61" s="23">
        <v>55</v>
      </c>
      <c r="B61" s="23">
        <v>5104030212</v>
      </c>
      <c r="C61" s="24" t="s">
        <v>67</v>
      </c>
      <c r="D61" s="28">
        <f>+ศาลายา!D61+วังไกล!D61</f>
        <v>0</v>
      </c>
      <c r="E61" s="28">
        <f>+ศาลายา!E61+วังไกล!E61</f>
        <v>0</v>
      </c>
      <c r="F61" s="29">
        <f t="shared" si="0"/>
        <v>0</v>
      </c>
      <c r="G61" s="28">
        <f>+ศาลายา!G61+วังไกล!G61</f>
        <v>0</v>
      </c>
      <c r="H61" s="28">
        <f>+ศาลายา!H61+วังไกล!H61</f>
        <v>0</v>
      </c>
      <c r="I61" s="28">
        <f t="shared" si="1"/>
        <v>0</v>
      </c>
      <c r="J61" s="29">
        <f>+ศาลายา!J61</f>
        <v>0</v>
      </c>
      <c r="K61" s="29">
        <f t="shared" si="2"/>
        <v>0</v>
      </c>
      <c r="L61" s="29">
        <f>+ศาลายา!L61+วังไกล!L61</f>
        <v>0</v>
      </c>
      <c r="M61" s="29">
        <f>+ศาลายา!M61+วังไกล!M61</f>
        <v>0</v>
      </c>
      <c r="N61" s="29">
        <f t="shared" si="3"/>
        <v>0</v>
      </c>
      <c r="O61" s="29">
        <f t="shared" si="4"/>
        <v>0</v>
      </c>
      <c r="P61" s="21"/>
    </row>
    <row r="62" spans="1:16" s="22" customFormat="1" x14ac:dyDescent="0.35">
      <c r="A62" s="23">
        <v>56</v>
      </c>
      <c r="B62" s="23">
        <v>5104030215</v>
      </c>
      <c r="C62" s="24" t="s">
        <v>68</v>
      </c>
      <c r="D62" s="28">
        <f>+ศาลายา!D62+วังไกล!D62</f>
        <v>0</v>
      </c>
      <c r="E62" s="28">
        <f>+ศาลายา!E62+วังไกล!E62</f>
        <v>0</v>
      </c>
      <c r="F62" s="29">
        <f t="shared" si="0"/>
        <v>0</v>
      </c>
      <c r="G62" s="28">
        <f>+ศาลายา!G62+วังไกล!G62</f>
        <v>99000</v>
      </c>
      <c r="H62" s="28">
        <f>+ศาลายา!H62+วังไกล!H62</f>
        <v>0</v>
      </c>
      <c r="I62" s="28">
        <f t="shared" si="1"/>
        <v>99000</v>
      </c>
      <c r="J62" s="29">
        <f>+ศาลายา!J62</f>
        <v>0</v>
      </c>
      <c r="K62" s="29">
        <f t="shared" si="2"/>
        <v>99000</v>
      </c>
      <c r="L62" s="29">
        <f>+ศาลายา!L62+วังไกล!L62</f>
        <v>0</v>
      </c>
      <c r="M62" s="29">
        <f>+ศาลายา!M62+วังไกล!M62</f>
        <v>0</v>
      </c>
      <c r="N62" s="29">
        <f t="shared" si="3"/>
        <v>0</v>
      </c>
      <c r="O62" s="29">
        <f t="shared" si="4"/>
        <v>99000</v>
      </c>
      <c r="P62" s="21"/>
    </row>
    <row r="63" spans="1:16" s="22" customFormat="1" x14ac:dyDescent="0.35">
      <c r="A63" s="23">
        <v>57</v>
      </c>
      <c r="B63" s="23">
        <v>5104030219</v>
      </c>
      <c r="C63" s="24" t="s">
        <v>69</v>
      </c>
      <c r="D63" s="28">
        <f>+ศาลายา!D63+วังไกล!D63</f>
        <v>1058900</v>
      </c>
      <c r="E63" s="28">
        <f>+ศาลายา!E63+วังไกล!E63</f>
        <v>0</v>
      </c>
      <c r="F63" s="29">
        <f t="shared" si="0"/>
        <v>1058900</v>
      </c>
      <c r="G63" s="28">
        <f>+ศาลายา!G63+วังไกล!G63</f>
        <v>0</v>
      </c>
      <c r="H63" s="28">
        <f>+ศาลายา!H63+วังไกล!H63</f>
        <v>0</v>
      </c>
      <c r="I63" s="28">
        <f t="shared" si="1"/>
        <v>0</v>
      </c>
      <c r="J63" s="29">
        <f>+ศาลายา!J63</f>
        <v>0</v>
      </c>
      <c r="K63" s="29">
        <f t="shared" si="2"/>
        <v>1058900</v>
      </c>
      <c r="L63" s="29">
        <f>+ศาลายา!L63+วังไกล!L63</f>
        <v>0</v>
      </c>
      <c r="M63" s="29">
        <f>+ศาลายา!M63+วังไกล!M63</f>
        <v>0</v>
      </c>
      <c r="N63" s="29">
        <f t="shared" si="3"/>
        <v>0</v>
      </c>
      <c r="O63" s="29">
        <f t="shared" si="4"/>
        <v>1058900</v>
      </c>
      <c r="P63" s="21"/>
    </row>
    <row r="64" spans="1:16" s="22" customFormat="1" x14ac:dyDescent="0.35">
      <c r="A64" s="23">
        <v>58</v>
      </c>
      <c r="B64" s="23">
        <v>5104030299</v>
      </c>
      <c r="C64" s="24" t="s">
        <v>70</v>
      </c>
      <c r="D64" s="28">
        <f>+ศาลายา!D64+วังไกล!D64</f>
        <v>0</v>
      </c>
      <c r="E64" s="28">
        <f>+ศาลายา!E64+วังไกล!E64</f>
        <v>0</v>
      </c>
      <c r="F64" s="29">
        <f t="shared" si="0"/>
        <v>0</v>
      </c>
      <c r="G64" s="28">
        <f>+ศาลายา!G64+วังไกล!G64</f>
        <v>0</v>
      </c>
      <c r="H64" s="28">
        <f>+ศาลายา!H64+วังไกล!H64</f>
        <v>0</v>
      </c>
      <c r="I64" s="28">
        <f t="shared" si="1"/>
        <v>0</v>
      </c>
      <c r="J64" s="29">
        <f>+ศาลายา!J64</f>
        <v>0</v>
      </c>
      <c r="K64" s="29">
        <f t="shared" si="2"/>
        <v>0</v>
      </c>
      <c r="L64" s="29">
        <f>+ศาลายา!L64+วังไกล!L64</f>
        <v>0</v>
      </c>
      <c r="M64" s="29">
        <f>+ศาลายา!M64+วังไกล!M64</f>
        <v>0</v>
      </c>
      <c r="N64" s="29">
        <f t="shared" si="3"/>
        <v>0</v>
      </c>
      <c r="O64" s="29">
        <f t="shared" si="4"/>
        <v>0</v>
      </c>
      <c r="P64" s="21"/>
    </row>
    <row r="65" spans="1:17" s="22" customFormat="1" x14ac:dyDescent="0.35">
      <c r="A65" s="23">
        <v>59</v>
      </c>
      <c r="B65" s="23">
        <v>5104040101</v>
      </c>
      <c r="C65" s="24" t="s">
        <v>71</v>
      </c>
      <c r="D65" s="28">
        <f>+ศาลายา!D65+วังไกล!D65</f>
        <v>553700</v>
      </c>
      <c r="E65" s="28">
        <f>+ศาลายา!E65+วังไกล!E65</f>
        <v>214822.5</v>
      </c>
      <c r="F65" s="29">
        <f t="shared" si="0"/>
        <v>768522.5</v>
      </c>
      <c r="G65" s="28">
        <f>+ศาลายา!G65+วังไกล!G65</f>
        <v>0</v>
      </c>
      <c r="H65" s="28">
        <f>+ศาลายา!H65+วังไกล!H65</f>
        <v>0</v>
      </c>
      <c r="I65" s="28">
        <f t="shared" si="1"/>
        <v>0</v>
      </c>
      <c r="J65" s="29">
        <f>+ศาลายา!J65</f>
        <v>0</v>
      </c>
      <c r="K65" s="29">
        <f t="shared" si="2"/>
        <v>768522.5</v>
      </c>
      <c r="L65" s="29">
        <f>+ศาลายา!L65+วังไกล!L65</f>
        <v>0</v>
      </c>
      <c r="M65" s="29">
        <f>+ศาลายา!M65+วังไกล!M65</f>
        <v>0</v>
      </c>
      <c r="N65" s="29">
        <f t="shared" si="3"/>
        <v>0</v>
      </c>
      <c r="O65" s="29">
        <f t="shared" si="4"/>
        <v>768522.5</v>
      </c>
      <c r="P65" s="21"/>
    </row>
    <row r="66" spans="1:17" s="22" customFormat="1" x14ac:dyDescent="0.35">
      <c r="A66" s="23">
        <v>60</v>
      </c>
      <c r="B66" s="23">
        <v>5104040102</v>
      </c>
      <c r="C66" s="24" t="s">
        <v>72</v>
      </c>
      <c r="D66" s="28">
        <f>+ศาลายา!D66+วังไกล!D66</f>
        <v>0</v>
      </c>
      <c r="E66" s="28">
        <f>+ศาลายา!E66+วังไกล!E66</f>
        <v>857085.47</v>
      </c>
      <c r="F66" s="29">
        <f t="shared" si="0"/>
        <v>857085.47</v>
      </c>
      <c r="G66" s="28">
        <f>+ศาลายา!G66+วังไกล!G66</f>
        <v>0</v>
      </c>
      <c r="H66" s="28">
        <f>+ศาลายา!H66+วังไกล!H66</f>
        <v>0</v>
      </c>
      <c r="I66" s="28">
        <f t="shared" si="1"/>
        <v>0</v>
      </c>
      <c r="J66" s="29">
        <f>+ศาลายา!J66</f>
        <v>0</v>
      </c>
      <c r="K66" s="29">
        <f t="shared" si="2"/>
        <v>857085.47</v>
      </c>
      <c r="L66" s="29">
        <f>+ศาลายา!L66+วังไกล!L66</f>
        <v>0</v>
      </c>
      <c r="M66" s="29">
        <f>+ศาลายา!M66+วังไกล!M66</f>
        <v>0</v>
      </c>
      <c r="N66" s="29">
        <f t="shared" si="3"/>
        <v>0</v>
      </c>
      <c r="O66" s="29">
        <f t="shared" si="4"/>
        <v>857085.47</v>
      </c>
      <c r="P66" s="21"/>
    </row>
    <row r="67" spans="1:17" s="22" customFormat="1" x14ac:dyDescent="0.35">
      <c r="A67" s="23">
        <v>61</v>
      </c>
      <c r="B67" s="23">
        <v>5104040103</v>
      </c>
      <c r="C67" s="24" t="s">
        <v>73</v>
      </c>
      <c r="D67" s="28">
        <f>+ศาลายา!D67+วังไกล!D67</f>
        <v>1797624</v>
      </c>
      <c r="E67" s="28">
        <f>+ศาลายา!E67+วังไกล!E67</f>
        <v>2424385</v>
      </c>
      <c r="F67" s="29">
        <f t="shared" si="0"/>
        <v>4222009</v>
      </c>
      <c r="G67" s="28">
        <f>+ศาลายา!G67+วังไกล!G67</f>
        <v>0</v>
      </c>
      <c r="H67" s="28">
        <f>+ศาลายา!H67+วังไกล!H67</f>
        <v>0</v>
      </c>
      <c r="I67" s="28">
        <f t="shared" si="1"/>
        <v>0</v>
      </c>
      <c r="J67" s="29">
        <f>+ศาลายา!J67</f>
        <v>0</v>
      </c>
      <c r="K67" s="29">
        <f t="shared" si="2"/>
        <v>4222009</v>
      </c>
      <c r="L67" s="29">
        <f>+ศาลายา!L67+วังไกล!L67</f>
        <v>0</v>
      </c>
      <c r="M67" s="29">
        <f>+ศาลายา!M67+วังไกล!M67</f>
        <v>0</v>
      </c>
      <c r="N67" s="29">
        <f t="shared" si="3"/>
        <v>0</v>
      </c>
      <c r="O67" s="29">
        <f t="shared" si="4"/>
        <v>4222009</v>
      </c>
      <c r="P67" s="21"/>
    </row>
    <row r="68" spans="1:17" s="22" customFormat="1" x14ac:dyDescent="0.35">
      <c r="A68" s="23">
        <v>62</v>
      </c>
      <c r="B68" s="23">
        <v>5104030202</v>
      </c>
      <c r="C68" s="24" t="s">
        <v>74</v>
      </c>
      <c r="D68" s="28">
        <f>+ศาลายา!D68+วังไกล!D68</f>
        <v>0</v>
      </c>
      <c r="E68" s="28">
        <f>+ศาลายา!E68+วังไกล!E68</f>
        <v>0</v>
      </c>
      <c r="F68" s="29">
        <f t="shared" si="0"/>
        <v>0</v>
      </c>
      <c r="G68" s="28">
        <f>+ศาลายา!G68+วังไกล!G68</f>
        <v>0</v>
      </c>
      <c r="H68" s="28">
        <f>+ศาลายา!H68+วังไกล!H68</f>
        <v>0</v>
      </c>
      <c r="I68" s="28">
        <f t="shared" si="1"/>
        <v>0</v>
      </c>
      <c r="J68" s="29">
        <f>+ศาลายา!J68</f>
        <v>0</v>
      </c>
      <c r="K68" s="29">
        <f t="shared" si="2"/>
        <v>0</v>
      </c>
      <c r="L68" s="29">
        <f>+ศาลายา!L68+วังไกล!L68</f>
        <v>0</v>
      </c>
      <c r="M68" s="29">
        <f>+ศาลายา!M68+วังไกล!M68</f>
        <v>0</v>
      </c>
      <c r="N68" s="29">
        <f t="shared" si="3"/>
        <v>0</v>
      </c>
      <c r="O68" s="29">
        <f t="shared" si="4"/>
        <v>0</v>
      </c>
      <c r="P68" s="21"/>
    </row>
    <row r="69" spans="1:17" s="22" customFormat="1" x14ac:dyDescent="0.35">
      <c r="A69" s="23">
        <v>63</v>
      </c>
      <c r="B69" s="23">
        <v>5105010160</v>
      </c>
      <c r="C69" s="24" t="s">
        <v>75</v>
      </c>
      <c r="D69" s="28">
        <f>+ศาลายา!D69+วังไกล!D69</f>
        <v>0</v>
      </c>
      <c r="E69" s="28">
        <f>+ศาลายา!E69+วังไกล!E69</f>
        <v>0</v>
      </c>
      <c r="F69" s="29">
        <f t="shared" si="0"/>
        <v>0</v>
      </c>
      <c r="G69" s="28">
        <f>+ศาลายา!G69+วังไกล!G69</f>
        <v>0</v>
      </c>
      <c r="H69" s="28">
        <f>+ศาลายา!H69+วังไกล!H69</f>
        <v>0</v>
      </c>
      <c r="I69" s="28">
        <f t="shared" si="1"/>
        <v>0</v>
      </c>
      <c r="J69" s="29">
        <f>+ศาลายา!J69</f>
        <v>0</v>
      </c>
      <c r="K69" s="29">
        <f t="shared" si="2"/>
        <v>0</v>
      </c>
      <c r="L69" s="29">
        <f>+ศาลายา!L69+วังไกล!L69</f>
        <v>0</v>
      </c>
      <c r="M69" s="29">
        <f>+ศาลายา!M69+วังไกล!M69</f>
        <v>0</v>
      </c>
      <c r="N69" s="29">
        <f t="shared" si="3"/>
        <v>0</v>
      </c>
      <c r="O69" s="29">
        <f t="shared" si="4"/>
        <v>0</v>
      </c>
      <c r="P69" s="21"/>
    </row>
    <row r="70" spans="1:17" s="22" customFormat="1" x14ac:dyDescent="0.35">
      <c r="A70" s="23">
        <v>64</v>
      </c>
      <c r="B70" s="23">
        <v>5105010161</v>
      </c>
      <c r="C70" s="24" t="s">
        <v>76</v>
      </c>
      <c r="D70" s="28">
        <f>+ศาลายา!D70+วังไกล!D70</f>
        <v>0</v>
      </c>
      <c r="E70" s="28">
        <f>+ศาลายา!E70+วังไกล!E70</f>
        <v>0</v>
      </c>
      <c r="F70" s="29">
        <f t="shared" si="0"/>
        <v>0</v>
      </c>
      <c r="G70" s="28">
        <f>+ศาลายา!G70+วังไกล!G70</f>
        <v>0</v>
      </c>
      <c r="H70" s="28">
        <f>+ศาลายา!H70+วังไกล!H70</f>
        <v>0</v>
      </c>
      <c r="I70" s="28">
        <f t="shared" si="1"/>
        <v>0</v>
      </c>
      <c r="J70" s="29">
        <f>+ศาลายา!J70</f>
        <v>0</v>
      </c>
      <c r="K70" s="29">
        <f t="shared" si="2"/>
        <v>0</v>
      </c>
      <c r="L70" s="29">
        <f>+ศาลายา!L70+วังไกล!L70</f>
        <v>0</v>
      </c>
      <c r="M70" s="29">
        <f>+ศาลายา!M70+วังไกล!M70</f>
        <v>0</v>
      </c>
      <c r="N70" s="29">
        <f t="shared" si="3"/>
        <v>0</v>
      </c>
      <c r="O70" s="29">
        <f t="shared" si="4"/>
        <v>0</v>
      </c>
      <c r="P70" s="21"/>
    </row>
    <row r="71" spans="1:17" s="22" customFormat="1" x14ac:dyDescent="0.35">
      <c r="A71" s="23">
        <v>65</v>
      </c>
      <c r="B71" s="23">
        <v>5107010101</v>
      </c>
      <c r="C71" s="24" t="s">
        <v>77</v>
      </c>
      <c r="D71" s="28">
        <f>+ศาลายา!D71+วังไกล!D71</f>
        <v>0</v>
      </c>
      <c r="E71" s="28">
        <f>+ศาลายา!E71+วังไกล!E71</f>
        <v>0</v>
      </c>
      <c r="F71" s="29">
        <f t="shared" si="0"/>
        <v>0</v>
      </c>
      <c r="G71" s="28">
        <f>+ศาลายา!G71+วังไกล!G71</f>
        <v>0</v>
      </c>
      <c r="H71" s="28">
        <f>+ศาลายา!H71+วังไกล!H71</f>
        <v>0</v>
      </c>
      <c r="I71" s="28">
        <f t="shared" si="1"/>
        <v>0</v>
      </c>
      <c r="J71" s="29">
        <f>+ศาลายา!J71</f>
        <v>0</v>
      </c>
      <c r="K71" s="29">
        <f t="shared" si="2"/>
        <v>0</v>
      </c>
      <c r="L71" s="29">
        <f>+ศาลายา!L71+วังไกล!L71</f>
        <v>0</v>
      </c>
      <c r="M71" s="29">
        <f>+ศาลายา!M71+วังไกล!M71</f>
        <v>0</v>
      </c>
      <c r="N71" s="29">
        <f t="shared" si="3"/>
        <v>0</v>
      </c>
      <c r="O71" s="29">
        <f t="shared" si="4"/>
        <v>0</v>
      </c>
      <c r="P71" s="21"/>
    </row>
    <row r="72" spans="1:17" s="22" customFormat="1" x14ac:dyDescent="0.35">
      <c r="A72" s="23">
        <v>66</v>
      </c>
      <c r="B72" s="23">
        <v>5107010199</v>
      </c>
      <c r="C72" s="24" t="s">
        <v>78</v>
      </c>
      <c r="D72" s="28">
        <f>+ศาลายา!D72+วังไกล!D72</f>
        <v>0</v>
      </c>
      <c r="E72" s="28">
        <f>+ศาลายา!E72+วังไกล!E72</f>
        <v>0</v>
      </c>
      <c r="F72" s="29">
        <f t="shared" ref="F72:F81" si="5">SUM(D72:E72)</f>
        <v>0</v>
      </c>
      <c r="G72" s="28">
        <f>+ศาลายา!G72+วังไกล!G72</f>
        <v>0</v>
      </c>
      <c r="H72" s="28">
        <f>+ศาลายา!H72+วังไกล!H72</f>
        <v>0</v>
      </c>
      <c r="I72" s="28">
        <f t="shared" ref="I72:I81" si="6">SUM(G72:H72)</f>
        <v>0</v>
      </c>
      <c r="J72" s="29">
        <f>+ศาลายา!J72</f>
        <v>0</v>
      </c>
      <c r="K72" s="29">
        <f t="shared" ref="K72:K81" si="7">+F72+I72</f>
        <v>0</v>
      </c>
      <c r="L72" s="29">
        <f>+ศาลายา!L72+วังไกล!L72</f>
        <v>0</v>
      </c>
      <c r="M72" s="29">
        <f>+ศาลายา!M72+วังไกล!M72</f>
        <v>0</v>
      </c>
      <c r="N72" s="29">
        <f t="shared" ref="N72:N81" si="8">SUM(L72:M72)</f>
        <v>0</v>
      </c>
      <c r="O72" s="29">
        <f t="shared" ref="O72:O81" si="9">+K72+N72</f>
        <v>0</v>
      </c>
      <c r="P72" s="21"/>
    </row>
    <row r="73" spans="1:17" s="22" customFormat="1" x14ac:dyDescent="0.35">
      <c r="A73" s="23">
        <v>67</v>
      </c>
      <c r="B73" s="23">
        <v>5107030101</v>
      </c>
      <c r="C73" s="24" t="s">
        <v>79</v>
      </c>
      <c r="D73" s="28">
        <f>+ศาลายา!D73+วังไกล!D73</f>
        <v>0</v>
      </c>
      <c r="E73" s="28">
        <f>+ศาลายา!E73+วังไกล!E73</f>
        <v>0</v>
      </c>
      <c r="F73" s="29">
        <f t="shared" si="5"/>
        <v>0</v>
      </c>
      <c r="G73" s="28">
        <f>+ศาลายา!G73+วังไกล!G73</f>
        <v>0</v>
      </c>
      <c r="H73" s="28">
        <f>+ศาลายา!H73+วังไกล!H73</f>
        <v>0</v>
      </c>
      <c r="I73" s="28">
        <f t="shared" si="6"/>
        <v>0</v>
      </c>
      <c r="J73" s="29">
        <f>+ศาลายา!J73</f>
        <v>0</v>
      </c>
      <c r="K73" s="29">
        <f t="shared" si="7"/>
        <v>0</v>
      </c>
      <c r="L73" s="29">
        <f>+ศาลายา!L73+วังไกล!L73</f>
        <v>0</v>
      </c>
      <c r="M73" s="29">
        <f>+ศาลายา!M73+วังไกล!M73</f>
        <v>0</v>
      </c>
      <c r="N73" s="29">
        <f t="shared" si="8"/>
        <v>0</v>
      </c>
      <c r="O73" s="29">
        <f t="shared" si="9"/>
        <v>0</v>
      </c>
      <c r="P73" s="21"/>
    </row>
    <row r="74" spans="1:17" s="22" customFormat="1" x14ac:dyDescent="0.35">
      <c r="A74" s="23">
        <v>68</v>
      </c>
      <c r="B74" s="23">
        <v>5108010101</v>
      </c>
      <c r="C74" s="24" t="s">
        <v>80</v>
      </c>
      <c r="D74" s="28">
        <f>+ศาลายา!D74+วังไกล!D74</f>
        <v>0</v>
      </c>
      <c r="E74" s="28">
        <f>+ศาลายา!E74+วังไกล!E74</f>
        <v>0</v>
      </c>
      <c r="F74" s="29">
        <f t="shared" si="5"/>
        <v>0</v>
      </c>
      <c r="G74" s="28">
        <f>+ศาลายา!G74+วังไกล!G74</f>
        <v>0</v>
      </c>
      <c r="H74" s="28">
        <f>+ศาลายา!H74+วังไกล!H74</f>
        <v>0</v>
      </c>
      <c r="I74" s="28">
        <f t="shared" si="6"/>
        <v>0</v>
      </c>
      <c r="J74" s="29">
        <f>+ศาลายา!J74</f>
        <v>0</v>
      </c>
      <c r="K74" s="29">
        <f t="shared" si="7"/>
        <v>0</v>
      </c>
      <c r="L74" s="29">
        <f>+ศาลายา!L74+วังไกล!L74</f>
        <v>0</v>
      </c>
      <c r="M74" s="29">
        <f>+ศาลายา!M74+วังไกล!M74</f>
        <v>0</v>
      </c>
      <c r="N74" s="29">
        <f t="shared" si="8"/>
        <v>0</v>
      </c>
      <c r="O74" s="29">
        <f t="shared" si="9"/>
        <v>0</v>
      </c>
      <c r="P74" s="21"/>
    </row>
    <row r="75" spans="1:17" s="22" customFormat="1" x14ac:dyDescent="0.35">
      <c r="A75" s="23">
        <v>69</v>
      </c>
      <c r="B75" s="23">
        <v>5209010112</v>
      </c>
      <c r="C75" s="24" t="s">
        <v>81</v>
      </c>
      <c r="D75" s="28">
        <f>+ศาลายา!D75+วังไกล!D75</f>
        <v>0</v>
      </c>
      <c r="E75" s="28">
        <f>+ศาลายา!E75+วังไกล!E75</f>
        <v>0</v>
      </c>
      <c r="F75" s="29">
        <f t="shared" si="5"/>
        <v>0</v>
      </c>
      <c r="G75" s="28">
        <f>+ศาลายา!G75+วังไกล!G75</f>
        <v>0</v>
      </c>
      <c r="H75" s="28">
        <f>+ศาลายา!H75+วังไกล!H75</f>
        <v>0</v>
      </c>
      <c r="I75" s="28">
        <f t="shared" si="6"/>
        <v>0</v>
      </c>
      <c r="J75" s="29">
        <f>+ศาลายา!J75</f>
        <v>0</v>
      </c>
      <c r="K75" s="29">
        <f t="shared" si="7"/>
        <v>0</v>
      </c>
      <c r="L75" s="29">
        <f>+ศาลายา!L75+วังไกล!L75</f>
        <v>0</v>
      </c>
      <c r="M75" s="29">
        <f>+ศาลายา!M75+วังไกล!M75</f>
        <v>0</v>
      </c>
      <c r="N75" s="29">
        <f t="shared" si="8"/>
        <v>0</v>
      </c>
      <c r="O75" s="29">
        <f t="shared" si="9"/>
        <v>0</v>
      </c>
      <c r="P75" s="21"/>
    </row>
    <row r="76" spans="1:17" s="22" customFormat="1" x14ac:dyDescent="0.35">
      <c r="A76" s="23">
        <v>70</v>
      </c>
      <c r="B76" s="23">
        <v>5210010102</v>
      </c>
      <c r="C76" s="24" t="s">
        <v>82</v>
      </c>
      <c r="D76" s="28">
        <f>+ศาลายา!D76+วังไกล!D76</f>
        <v>0</v>
      </c>
      <c r="E76" s="28">
        <f>+ศาลายา!E76+วังไกล!E76</f>
        <v>0</v>
      </c>
      <c r="F76" s="29">
        <f t="shared" si="5"/>
        <v>0</v>
      </c>
      <c r="G76" s="28">
        <f>+ศาลายา!G76+วังไกล!G76</f>
        <v>0</v>
      </c>
      <c r="H76" s="28">
        <f>+ศาลายา!H76+วังไกล!H76</f>
        <v>0</v>
      </c>
      <c r="I76" s="28">
        <f t="shared" si="6"/>
        <v>0</v>
      </c>
      <c r="J76" s="29">
        <f>+ศาลายา!J76</f>
        <v>0</v>
      </c>
      <c r="K76" s="29">
        <f t="shared" si="7"/>
        <v>0</v>
      </c>
      <c r="L76" s="29">
        <f>+ศาลายา!L76+วังไกล!L76</f>
        <v>0</v>
      </c>
      <c r="M76" s="29">
        <f>+ศาลายา!M76+วังไกล!M76</f>
        <v>0</v>
      </c>
      <c r="N76" s="29">
        <f t="shared" si="8"/>
        <v>0</v>
      </c>
      <c r="O76" s="29">
        <f t="shared" si="9"/>
        <v>0</v>
      </c>
      <c r="P76" s="21"/>
    </row>
    <row r="77" spans="1:17" s="22" customFormat="1" x14ac:dyDescent="0.35">
      <c r="A77" s="23">
        <v>71</v>
      </c>
      <c r="B77" s="23">
        <v>5210010103</v>
      </c>
      <c r="C77" s="24" t="s">
        <v>83</v>
      </c>
      <c r="D77" s="28">
        <f>+ศาลายา!D77+วังไกล!D77</f>
        <v>0</v>
      </c>
      <c r="E77" s="28">
        <f>+ศาลายา!E77+วังไกล!E77</f>
        <v>0</v>
      </c>
      <c r="F77" s="29">
        <f t="shared" si="5"/>
        <v>0</v>
      </c>
      <c r="G77" s="28">
        <f>+ศาลายา!G77+วังไกล!G77</f>
        <v>0</v>
      </c>
      <c r="H77" s="28">
        <f>+ศาลายา!H77+วังไกล!H77</f>
        <v>0</v>
      </c>
      <c r="I77" s="28">
        <f t="shared" si="6"/>
        <v>0</v>
      </c>
      <c r="J77" s="29">
        <f>+ศาลายา!J77</f>
        <v>0</v>
      </c>
      <c r="K77" s="29">
        <f t="shared" si="7"/>
        <v>0</v>
      </c>
      <c r="L77" s="29">
        <f>+ศาลายา!L77+วังไกล!L77</f>
        <v>0</v>
      </c>
      <c r="M77" s="29">
        <f>+ศาลายา!M77+วังไกล!M77</f>
        <v>0</v>
      </c>
      <c r="N77" s="29">
        <f t="shared" si="8"/>
        <v>0</v>
      </c>
      <c r="O77" s="29">
        <f t="shared" si="9"/>
        <v>0</v>
      </c>
      <c r="P77" s="21"/>
    </row>
    <row r="78" spans="1:17" s="22" customFormat="1" x14ac:dyDescent="0.35">
      <c r="A78" s="23">
        <v>72</v>
      </c>
      <c r="B78" s="23">
        <v>5210010105</v>
      </c>
      <c r="C78" s="24" t="s">
        <v>84</v>
      </c>
      <c r="D78" s="28">
        <f>+ศาลายา!D78+วังไกล!D78</f>
        <v>0</v>
      </c>
      <c r="E78" s="28">
        <f>+ศาลายา!E78+วังไกล!E78</f>
        <v>0</v>
      </c>
      <c r="F78" s="29">
        <f t="shared" si="5"/>
        <v>0</v>
      </c>
      <c r="G78" s="28">
        <f>+ศาลายา!G78+วังไกล!G78</f>
        <v>0</v>
      </c>
      <c r="H78" s="28">
        <f>+ศาลายา!H78+วังไกล!H78</f>
        <v>0</v>
      </c>
      <c r="I78" s="28">
        <f t="shared" si="6"/>
        <v>0</v>
      </c>
      <c r="J78" s="29">
        <f>+ศาลายา!J78</f>
        <v>0</v>
      </c>
      <c r="K78" s="29">
        <f t="shared" si="7"/>
        <v>0</v>
      </c>
      <c r="L78" s="29">
        <f>+ศาลายา!L78+วังไกล!L78</f>
        <v>0</v>
      </c>
      <c r="M78" s="29">
        <f>+ศาลายา!M78+วังไกล!M78</f>
        <v>0</v>
      </c>
      <c r="N78" s="29">
        <f t="shared" si="8"/>
        <v>0</v>
      </c>
      <c r="O78" s="29">
        <f t="shared" si="9"/>
        <v>0</v>
      </c>
      <c r="P78" s="21"/>
    </row>
    <row r="79" spans="1:17" s="22" customFormat="1" x14ac:dyDescent="0.35">
      <c r="A79" s="23">
        <v>73</v>
      </c>
      <c r="B79" s="23">
        <v>5210010118</v>
      </c>
      <c r="C79" s="24" t="s">
        <v>85</v>
      </c>
      <c r="D79" s="28">
        <f>+ศาลายา!D79+วังไกล!D79</f>
        <v>0</v>
      </c>
      <c r="E79" s="28">
        <f>+ศาลายา!E79+วังไกล!E79</f>
        <v>0</v>
      </c>
      <c r="F79" s="29">
        <f t="shared" si="5"/>
        <v>0</v>
      </c>
      <c r="G79" s="28">
        <f>+ศาลายา!G79+วังไกล!G79</f>
        <v>0</v>
      </c>
      <c r="H79" s="28">
        <f>+ศาลายา!H79+วังไกล!H79</f>
        <v>0</v>
      </c>
      <c r="I79" s="28">
        <f t="shared" si="6"/>
        <v>0</v>
      </c>
      <c r="J79" s="29">
        <f>+ศาลายา!J79</f>
        <v>0</v>
      </c>
      <c r="K79" s="29">
        <f t="shared" si="7"/>
        <v>0</v>
      </c>
      <c r="L79" s="29">
        <f>+ศาลายา!L79+วังไกล!L79</f>
        <v>0</v>
      </c>
      <c r="M79" s="29">
        <f>+ศาลายา!M79+วังไกล!M79</f>
        <v>0</v>
      </c>
      <c r="N79" s="29">
        <f t="shared" si="8"/>
        <v>0</v>
      </c>
      <c r="O79" s="29">
        <f t="shared" si="9"/>
        <v>0</v>
      </c>
      <c r="P79" s="21"/>
    </row>
    <row r="80" spans="1:17" s="1" customFormat="1" x14ac:dyDescent="0.35">
      <c r="A80" s="23">
        <v>74</v>
      </c>
      <c r="B80" s="23">
        <v>5212010199</v>
      </c>
      <c r="C80" s="24" t="s">
        <v>86</v>
      </c>
      <c r="D80" s="28">
        <f>+ศาลายา!D80+วังไกล!D80</f>
        <v>0</v>
      </c>
      <c r="E80" s="28">
        <f>+ศาลายา!E80+วังไกล!E80</f>
        <v>0</v>
      </c>
      <c r="F80" s="29">
        <f t="shared" si="5"/>
        <v>0</v>
      </c>
      <c r="G80" s="28">
        <f>+ศาลายา!G80+วังไกล!G80</f>
        <v>0</v>
      </c>
      <c r="H80" s="28">
        <f>+ศาลายา!H80+วังไกล!H80</f>
        <v>0</v>
      </c>
      <c r="I80" s="28">
        <f t="shared" si="6"/>
        <v>0</v>
      </c>
      <c r="J80" s="29">
        <f>+ศาลายา!J80</f>
        <v>0</v>
      </c>
      <c r="K80" s="29">
        <f t="shared" si="7"/>
        <v>0</v>
      </c>
      <c r="L80" s="29">
        <f>+ศาลายา!L80+วังไกล!L80</f>
        <v>0</v>
      </c>
      <c r="M80" s="29">
        <f>+ศาลายา!M80+วังไกล!M80</f>
        <v>0</v>
      </c>
      <c r="N80" s="29">
        <f t="shared" si="8"/>
        <v>0</v>
      </c>
      <c r="O80" s="29">
        <f t="shared" si="9"/>
        <v>0</v>
      </c>
      <c r="P80" s="8">
        <v>16856177.939999998</v>
      </c>
      <c r="Q80" s="1" t="s">
        <v>22</v>
      </c>
    </row>
    <row r="81" spans="1:16" x14ac:dyDescent="0.35">
      <c r="A81" s="23">
        <v>75</v>
      </c>
      <c r="B81" s="23">
        <v>5301010101</v>
      </c>
      <c r="C81" s="24" t="s">
        <v>87</v>
      </c>
      <c r="D81" s="28">
        <f>+ศาลายา!D81+วังไกล!D81</f>
        <v>0</v>
      </c>
      <c r="E81" s="28">
        <f>+ศาลายา!E81+วังไกล!E81</f>
        <v>0</v>
      </c>
      <c r="F81" s="29">
        <f t="shared" si="5"/>
        <v>0</v>
      </c>
      <c r="G81" s="28">
        <f>+ศาลายา!G81+วังไกล!G81</f>
        <v>0</v>
      </c>
      <c r="H81" s="28">
        <f>+ศาลายา!H81+วังไกล!H81</f>
        <v>0</v>
      </c>
      <c r="I81" s="28">
        <f t="shared" si="6"/>
        <v>0</v>
      </c>
      <c r="J81" s="29">
        <f>+ศาลายา!J81</f>
        <v>0</v>
      </c>
      <c r="K81" s="29">
        <f t="shared" si="7"/>
        <v>0</v>
      </c>
      <c r="L81" s="29">
        <f>+ศาลายา!L81+วังไกล!L81</f>
        <v>0</v>
      </c>
      <c r="M81" s="29">
        <f>+ศาลายา!M81+วังไกล!M81</f>
        <v>0</v>
      </c>
      <c r="N81" s="29">
        <f t="shared" si="8"/>
        <v>0</v>
      </c>
      <c r="O81" s="29">
        <f t="shared" si="9"/>
        <v>0</v>
      </c>
      <c r="P81" s="7" t="e">
        <f>+O80-#REF!</f>
        <v>#REF!</v>
      </c>
    </row>
    <row r="82" spans="1:16" ht="21.75" thickBot="1" x14ac:dyDescent="0.4">
      <c r="A82" s="31" t="s">
        <v>7</v>
      </c>
      <c r="B82" s="32"/>
      <c r="C82" s="33"/>
      <c r="D82" s="9">
        <f>SUM(D7:D81)</f>
        <v>93731979.390000001</v>
      </c>
      <c r="E82" s="9">
        <f t="shared" ref="E82:O82" si="10">SUM(E7:E81)</f>
        <v>7452065.9199999999</v>
      </c>
      <c r="F82" s="9">
        <f t="shared" si="10"/>
        <v>101184045.30999999</v>
      </c>
      <c r="G82" s="9">
        <f t="shared" si="10"/>
        <v>229465</v>
      </c>
      <c r="H82" s="9">
        <f t="shared" si="10"/>
        <v>164619</v>
      </c>
      <c r="I82" s="9">
        <f t="shared" si="10"/>
        <v>394084</v>
      </c>
      <c r="J82" s="9">
        <f t="shared" si="10"/>
        <v>0</v>
      </c>
      <c r="K82" s="9">
        <f t="shared" si="10"/>
        <v>101578129.30999999</v>
      </c>
      <c r="L82" s="9">
        <f t="shared" si="10"/>
        <v>0</v>
      </c>
      <c r="M82" s="9">
        <f t="shared" si="10"/>
        <v>0</v>
      </c>
      <c r="N82" s="9">
        <f t="shared" si="10"/>
        <v>0</v>
      </c>
      <c r="O82" s="9">
        <f t="shared" si="10"/>
        <v>101578129.30999999</v>
      </c>
    </row>
    <row r="83" spans="1:16" ht="21.75" thickTop="1" x14ac:dyDescent="0.35">
      <c r="F83" s="15"/>
      <c r="I83" s="30"/>
    </row>
    <row r="84" spans="1:16" x14ac:dyDescent="0.35">
      <c r="F84" s="30"/>
      <c r="I84" s="15"/>
    </row>
    <row r="85" spans="1:16" x14ac:dyDescent="0.35">
      <c r="I85" s="30"/>
    </row>
  </sheetData>
  <mergeCells count="15">
    <mergeCell ref="A1:O1"/>
    <mergeCell ref="O3:O6"/>
    <mergeCell ref="D4:I4"/>
    <mergeCell ref="J4:J6"/>
    <mergeCell ref="N4:N6"/>
    <mergeCell ref="D5:F5"/>
    <mergeCell ref="G5:I5"/>
    <mergeCell ref="L4:L6"/>
    <mergeCell ref="M4:M6"/>
    <mergeCell ref="A82:C82"/>
    <mergeCell ref="C3:C6"/>
    <mergeCell ref="D3:J3"/>
    <mergeCell ref="K3:K6"/>
    <mergeCell ref="L3:N3"/>
    <mergeCell ref="A3:A6"/>
  </mergeCells>
  <pageMargins left="0.16" right="0.2362204724409449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ศาลายา</vt:lpstr>
      <vt:lpstr>วังไกล</vt:lpstr>
      <vt:lpstr>รวม</vt:lpstr>
      <vt:lpstr>รวม!Print_Titles</vt:lpstr>
      <vt:lpstr>วังไกล!Print_Titles</vt:lpstr>
      <vt:lpstr>ศาลายา!Print_Titles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Kanjana Noisomwong</dc:creator>
  <cp:lastModifiedBy>Suthisa2</cp:lastModifiedBy>
  <cp:lastPrinted>2020-05-10T08:02:39Z</cp:lastPrinted>
  <dcterms:created xsi:type="dcterms:W3CDTF">2016-08-30T04:51:11Z</dcterms:created>
  <dcterms:modified xsi:type="dcterms:W3CDTF">2020-05-10T08:02:41Z</dcterms:modified>
</cp:coreProperties>
</file>